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4240" windowHeight="12405"/>
  </bookViews>
  <sheets>
    <sheet name=" 2021 год" sheetId="1" r:id="rId1"/>
  </sheets>
  <calcPr calcId="145621"/>
</workbook>
</file>

<file path=xl/calcChain.xml><?xml version="1.0" encoding="utf-8"?>
<calcChain xmlns="http://schemas.openxmlformats.org/spreadsheetml/2006/main">
  <c r="AA38" i="1" l="1"/>
  <c r="AA36" i="1"/>
  <c r="AO46" i="1"/>
  <c r="AI46" i="1" s="1"/>
  <c r="BC28" i="1"/>
  <c r="BC29" i="1"/>
  <c r="BC30" i="1"/>
  <c r="BC31" i="1"/>
  <c r="BC32" i="1"/>
  <c r="BC27" i="1"/>
  <c r="BC15" i="1"/>
  <c r="BC16" i="1"/>
  <c r="BC17" i="1"/>
  <c r="BC18" i="1"/>
  <c r="AX14" i="1"/>
  <c r="AX15" i="1"/>
  <c r="AX16" i="1"/>
  <c r="AX17" i="1"/>
  <c r="AX18" i="1"/>
  <c r="AO14" i="1"/>
  <c r="AO15" i="1"/>
  <c r="AO16" i="1"/>
  <c r="AO17" i="1"/>
  <c r="AO18" i="1"/>
  <c r="AO32" i="1"/>
  <c r="AO36" i="1"/>
  <c r="AI36" i="1" s="1"/>
  <c r="AO38" i="1"/>
  <c r="AI38" i="1" s="1"/>
  <c r="I11" i="1"/>
  <c r="J11" i="1"/>
  <c r="K11" i="1"/>
  <c r="L11" i="1"/>
  <c r="N11" i="1"/>
  <c r="O11" i="1"/>
  <c r="P11" i="1"/>
  <c r="Q11" i="1"/>
  <c r="S11" i="1"/>
  <c r="T11" i="1"/>
  <c r="W11" i="1"/>
  <c r="X11" i="1"/>
  <c r="Y11" i="1"/>
  <c r="Z11" i="1"/>
  <c r="AB11" i="1"/>
  <c r="AC11" i="1"/>
  <c r="AD11" i="1"/>
  <c r="AE11" i="1"/>
  <c r="AF11" i="1"/>
  <c r="AG11" i="1"/>
  <c r="AH11" i="1"/>
  <c r="AK11" i="1"/>
  <c r="AL11" i="1"/>
  <c r="AM11" i="1"/>
  <c r="AN11" i="1"/>
  <c r="AP11" i="1"/>
  <c r="AQ11" i="1"/>
  <c r="AR11" i="1"/>
  <c r="AS11" i="1"/>
  <c r="AT11" i="1"/>
  <c r="AU11" i="1"/>
  <c r="AV11" i="1"/>
  <c r="AY11" i="1"/>
  <c r="AZ11" i="1"/>
  <c r="BA11" i="1"/>
  <c r="BB11" i="1"/>
  <c r="BD11" i="1"/>
  <c r="BE11" i="1"/>
  <c r="BF11" i="1"/>
  <c r="BG11" i="1"/>
  <c r="BH11" i="1"/>
  <c r="BI11" i="1"/>
  <c r="BJ11" i="1"/>
  <c r="R18" i="1" l="1"/>
  <c r="AW18" i="1"/>
  <c r="AI18" i="1"/>
  <c r="V18" i="1"/>
  <c r="U18" i="1" s="1"/>
  <c r="M18" i="1"/>
  <c r="G18" i="1" s="1"/>
  <c r="V13" i="1" l="1"/>
  <c r="V14" i="1"/>
  <c r="V15" i="1"/>
  <c r="U15" i="1" s="1"/>
  <c r="V16" i="1"/>
  <c r="U16" i="1" s="1"/>
  <c r="V17" i="1"/>
  <c r="U17" i="1" s="1"/>
  <c r="U31" i="1"/>
  <c r="U32" i="1"/>
  <c r="AA28" i="1"/>
  <c r="U28" i="1" s="1"/>
  <c r="AA29" i="1"/>
  <c r="U29" i="1" s="1"/>
  <c r="AA30" i="1"/>
  <c r="U30" i="1" s="1"/>
  <c r="AA31" i="1"/>
  <c r="AA32" i="1"/>
  <c r="AA27" i="1"/>
  <c r="U27" i="1" s="1"/>
  <c r="AI28" i="1"/>
  <c r="AI29" i="1"/>
  <c r="AI32" i="1"/>
  <c r="AI27" i="1"/>
  <c r="AI14" i="1"/>
  <c r="AI15" i="1"/>
  <c r="AI16" i="1"/>
  <c r="AI17" i="1"/>
  <c r="AW42" i="1"/>
  <c r="AW15" i="1"/>
  <c r="AW16" i="1"/>
  <c r="AW17" i="1"/>
  <c r="AW28" i="1"/>
  <c r="AW29" i="1"/>
  <c r="AW32" i="1"/>
  <c r="AW27" i="1"/>
  <c r="BC46" i="1"/>
  <c r="AW46" i="1" s="1"/>
  <c r="AA46" i="1"/>
  <c r="U46" i="1" s="1"/>
  <c r="BC37" i="1" l="1"/>
  <c r="AW37" i="1" s="1"/>
  <c r="BC38" i="1"/>
  <c r="AW38" i="1" s="1"/>
  <c r="BC36" i="1"/>
  <c r="AW36" i="1" s="1"/>
  <c r="AO37" i="1"/>
  <c r="AI37" i="1" s="1"/>
  <c r="AA37" i="1"/>
  <c r="U37" i="1" s="1"/>
  <c r="U38" i="1"/>
  <c r="U36" i="1"/>
  <c r="BC14" i="1"/>
  <c r="AW14" i="1" s="1"/>
  <c r="H35" i="1" l="1"/>
  <c r="I35" i="1"/>
  <c r="J35" i="1"/>
  <c r="K35" i="1"/>
  <c r="L35" i="1"/>
  <c r="N35" i="1"/>
  <c r="O35" i="1"/>
  <c r="P35" i="1"/>
  <c r="Q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R38" i="1" l="1"/>
  <c r="M38" i="1"/>
  <c r="R17" i="1"/>
  <c r="M17" i="1"/>
  <c r="G17" i="1" l="1"/>
  <c r="G38" i="1"/>
  <c r="I45" i="1"/>
  <c r="J45" i="1"/>
  <c r="K45" i="1"/>
  <c r="L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M46" i="1"/>
  <c r="H46" i="1"/>
  <c r="R16" i="1"/>
  <c r="M16" i="1"/>
  <c r="H26" i="1"/>
  <c r="I26" i="1"/>
  <c r="J26" i="1"/>
  <c r="K26" i="1"/>
  <c r="L26" i="1"/>
  <c r="N26" i="1"/>
  <c r="O26" i="1"/>
  <c r="P26" i="1"/>
  <c r="Q26" i="1"/>
  <c r="S26" i="1"/>
  <c r="S47" i="1" s="1"/>
  <c r="T26" i="1"/>
  <c r="T47" i="1" s="1"/>
  <c r="V26" i="1"/>
  <c r="W26" i="1"/>
  <c r="X26" i="1"/>
  <c r="Y26" i="1"/>
  <c r="Z26" i="1"/>
  <c r="AB26" i="1"/>
  <c r="AC26" i="1"/>
  <c r="AD26" i="1"/>
  <c r="AE26" i="1"/>
  <c r="AF26" i="1"/>
  <c r="AG26" i="1"/>
  <c r="AH26" i="1"/>
  <c r="AJ26" i="1"/>
  <c r="AK26" i="1"/>
  <c r="AL26" i="1"/>
  <c r="AM26" i="1"/>
  <c r="AN26" i="1"/>
  <c r="AP26" i="1"/>
  <c r="AQ26" i="1"/>
  <c r="AR26" i="1"/>
  <c r="AS26" i="1"/>
  <c r="AT26" i="1"/>
  <c r="AU26" i="1"/>
  <c r="AV26" i="1"/>
  <c r="AX26" i="1"/>
  <c r="AY26" i="1"/>
  <c r="AZ26" i="1"/>
  <c r="BA26" i="1"/>
  <c r="BB26" i="1"/>
  <c r="BD26" i="1"/>
  <c r="BE26" i="1"/>
  <c r="BF26" i="1"/>
  <c r="BG26" i="1"/>
  <c r="BH26" i="1"/>
  <c r="BI26" i="1"/>
  <c r="BI47" i="1" s="1"/>
  <c r="BJ26" i="1"/>
  <c r="BJ47" i="1" s="1"/>
  <c r="R32" i="1"/>
  <c r="M32" i="1"/>
  <c r="G32" i="1" s="1"/>
  <c r="BH47" i="1" l="1"/>
  <c r="AV47" i="1"/>
  <c r="AU47" i="1"/>
  <c r="AT47" i="1"/>
  <c r="H45" i="1"/>
  <c r="G46" i="1"/>
  <c r="G45" i="1"/>
  <c r="G16" i="1"/>
  <c r="M45" i="1"/>
  <c r="M31" i="1"/>
  <c r="G31" i="1" s="1"/>
  <c r="AW31" i="1"/>
  <c r="AO31" i="1"/>
  <c r="AI31" i="1" s="1"/>
  <c r="J41" i="1" l="1"/>
  <c r="H42" i="1"/>
  <c r="H41" i="1" s="1"/>
  <c r="O21" i="1"/>
  <c r="O47" i="1" s="1"/>
  <c r="G42" i="1" l="1"/>
  <c r="G41" i="1" s="1"/>
  <c r="R37" i="1"/>
  <c r="M37" i="1"/>
  <c r="G37" i="1" s="1"/>
  <c r="R36" i="1"/>
  <c r="R35" i="1" s="1"/>
  <c r="M36" i="1"/>
  <c r="G36" i="1" l="1"/>
  <c r="G35" i="1"/>
  <c r="M35" i="1"/>
  <c r="AO30" i="1"/>
  <c r="AA26" i="1"/>
  <c r="M30" i="1"/>
  <c r="G30" i="1" s="1"/>
  <c r="R29" i="1"/>
  <c r="M29" i="1"/>
  <c r="G29" i="1" s="1"/>
  <c r="R28" i="1"/>
  <c r="M28" i="1"/>
  <c r="G28" i="1" s="1"/>
  <c r="AD21" i="1"/>
  <c r="AD47" i="1" s="1"/>
  <c r="AE21" i="1"/>
  <c r="AE47" i="1" s="1"/>
  <c r="AF21" i="1"/>
  <c r="AF47" i="1" s="1"/>
  <c r="AG21" i="1"/>
  <c r="AG47" i="1" s="1"/>
  <c r="AH21" i="1"/>
  <c r="AH47" i="1" s="1"/>
  <c r="R27" i="1"/>
  <c r="M27" i="1"/>
  <c r="G27" i="1" s="1"/>
  <c r="AO26" i="1" l="1"/>
  <c r="AI30" i="1"/>
  <c r="AI26" i="1" s="1"/>
  <c r="BC26" i="1"/>
  <c r="AW30" i="1"/>
  <c r="M26" i="1"/>
  <c r="R26" i="1"/>
  <c r="U26" i="1"/>
  <c r="AW26" i="1"/>
  <c r="R15" i="1"/>
  <c r="M15" i="1"/>
  <c r="AA14" i="1"/>
  <c r="U14" i="1" s="1"/>
  <c r="R14" i="1"/>
  <c r="M14" i="1"/>
  <c r="G14" i="1" s="1"/>
  <c r="G15" i="1" l="1"/>
  <c r="R11" i="1"/>
  <c r="R47" i="1" s="1"/>
  <c r="G26" i="1"/>
  <c r="I21" i="1"/>
  <c r="I47" i="1" s="1"/>
  <c r="J21" i="1"/>
  <c r="J47" i="1" s="1"/>
  <c r="K21" i="1"/>
  <c r="K47" i="1" s="1"/>
  <c r="L21" i="1"/>
  <c r="L47" i="1" s="1"/>
  <c r="N21" i="1"/>
  <c r="N47" i="1" s="1"/>
  <c r="P21" i="1"/>
  <c r="P47" i="1" s="1"/>
  <c r="Q21" i="1"/>
  <c r="Q47" i="1" s="1"/>
  <c r="W21" i="1"/>
  <c r="W47" i="1" s="1"/>
  <c r="X21" i="1"/>
  <c r="X47" i="1" s="1"/>
  <c r="Y21" i="1"/>
  <c r="Y47" i="1" s="1"/>
  <c r="Z21" i="1"/>
  <c r="Z47" i="1" s="1"/>
  <c r="AB21" i="1"/>
  <c r="AB47" i="1" s="1"/>
  <c r="AC21" i="1"/>
  <c r="AC47" i="1" s="1"/>
  <c r="AK21" i="1"/>
  <c r="AK47" i="1" s="1"/>
  <c r="AL21" i="1"/>
  <c r="AL47" i="1" s="1"/>
  <c r="AM21" i="1"/>
  <c r="AM47" i="1" s="1"/>
  <c r="AN21" i="1"/>
  <c r="AN47" i="1" s="1"/>
  <c r="AP21" i="1"/>
  <c r="AP47" i="1" s="1"/>
  <c r="AQ21" i="1"/>
  <c r="AQ47" i="1" s="1"/>
  <c r="AR21" i="1"/>
  <c r="AR47" i="1" s="1"/>
  <c r="AS21" i="1"/>
  <c r="AS47" i="1" s="1"/>
  <c r="AY21" i="1"/>
  <c r="AY47" i="1" s="1"/>
  <c r="AZ21" i="1"/>
  <c r="AZ47" i="1" s="1"/>
  <c r="BA21" i="1"/>
  <c r="BA47" i="1" s="1"/>
  <c r="BB21" i="1"/>
  <c r="BB47" i="1" s="1"/>
  <c r="BD21" i="1"/>
  <c r="BD47" i="1" s="1"/>
  <c r="BE21" i="1"/>
  <c r="BE47" i="1" s="1"/>
  <c r="BF21" i="1"/>
  <c r="BF47" i="1" s="1"/>
  <c r="BG21" i="1"/>
  <c r="BG47" i="1" s="1"/>
  <c r="BC23" i="1"/>
  <c r="BC22" i="1"/>
  <c r="BC21" i="1" s="1"/>
  <c r="AX23" i="1"/>
  <c r="AX22" i="1"/>
  <c r="AO23" i="1"/>
  <c r="AO22" i="1"/>
  <c r="AO21" i="1" s="1"/>
  <c r="AJ23" i="1"/>
  <c r="AI23" i="1" s="1"/>
  <c r="AJ22" i="1"/>
  <c r="AA23" i="1"/>
  <c r="AA22" i="1"/>
  <c r="AA21" i="1" s="1"/>
  <c r="V23" i="1"/>
  <c r="V22" i="1"/>
  <c r="H23" i="1"/>
  <c r="M23" i="1"/>
  <c r="H22" i="1"/>
  <c r="M22" i="1"/>
  <c r="G22" i="1" l="1"/>
  <c r="G23" i="1"/>
  <c r="H21" i="1"/>
  <c r="M21" i="1"/>
  <c r="AX21" i="1"/>
  <c r="U23" i="1"/>
  <c r="G21" i="1"/>
  <c r="V21" i="1"/>
  <c r="AJ21" i="1"/>
  <c r="AW23" i="1"/>
  <c r="U22" i="1"/>
  <c r="AI22" i="1"/>
  <c r="AI21" i="1" s="1"/>
  <c r="AW22" i="1"/>
  <c r="BC13" i="1"/>
  <c r="AO13" i="1"/>
  <c r="AA13" i="1"/>
  <c r="U13" i="1" s="1"/>
  <c r="AX13" i="1"/>
  <c r="AJ13" i="1"/>
  <c r="AI13" i="1" l="1"/>
  <c r="AW13" i="1"/>
  <c r="U21" i="1"/>
  <c r="AW21" i="1"/>
  <c r="M13" i="1"/>
  <c r="H13" i="1"/>
  <c r="G13" i="1" l="1"/>
  <c r="BC12" i="1"/>
  <c r="BC11" i="1" s="1"/>
  <c r="BC47" i="1" s="1"/>
  <c r="AO12" i="1"/>
  <c r="AO11" i="1" s="1"/>
  <c r="AO47" i="1" s="1"/>
  <c r="AA12" i="1"/>
  <c r="AA11" i="1" s="1"/>
  <c r="AA47" i="1" s="1"/>
  <c r="AJ12" i="1"/>
  <c r="AJ11" i="1" s="1"/>
  <c r="AJ47" i="1" s="1"/>
  <c r="AX12" i="1"/>
  <c r="AX11" i="1" s="1"/>
  <c r="AX47" i="1" s="1"/>
  <c r="V12" i="1"/>
  <c r="V11" i="1" s="1"/>
  <c r="V47" i="1" s="1"/>
  <c r="M12" i="1"/>
  <c r="M11" i="1" s="1"/>
  <c r="M47" i="1" s="1"/>
  <c r="H12" i="1"/>
  <c r="H11" i="1" s="1"/>
  <c r="H47" i="1" s="1"/>
  <c r="G12" i="1" l="1"/>
  <c r="G11" i="1" s="1"/>
  <c r="G47" i="1" s="1"/>
  <c r="U12" i="1"/>
  <c r="U11" i="1" s="1"/>
  <c r="U47" i="1" s="1"/>
  <c r="AW12" i="1"/>
  <c r="AW11" i="1" s="1"/>
  <c r="AW47" i="1" s="1"/>
  <c r="AI12" i="1"/>
  <c r="AI11" i="1" s="1"/>
  <c r="AI47" i="1" s="1"/>
</calcChain>
</file>

<file path=xl/comments1.xml><?xml version="1.0" encoding="utf-8"?>
<comments xmlns="http://schemas.openxmlformats.org/spreadsheetml/2006/main">
  <authors>
    <author>SinelnikovaLA</author>
  </authors>
  <commentList>
    <comment ref="D37" authorId="0">
      <text>
        <r>
          <rPr>
            <b/>
            <sz val="9"/>
            <color indexed="81"/>
            <rFont val="Tahoma"/>
            <family val="2"/>
            <charset val="204"/>
          </rPr>
          <t>SinelnikovaLA:</t>
        </r>
        <r>
          <rPr>
            <sz val="9"/>
            <color indexed="81"/>
            <rFont val="Tahoma"/>
            <family val="2"/>
            <charset val="204"/>
          </rPr>
          <t xml:space="preserve">
Контракт расторгнут 30.08.2021</t>
        </r>
      </text>
    </comment>
  </commentList>
</comments>
</file>

<file path=xl/sharedStrings.xml><?xml version="1.0" encoding="utf-8"?>
<sst xmlns="http://schemas.openxmlformats.org/spreadsheetml/2006/main" count="239" uniqueCount="163">
  <si>
    <t>№ п/п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</si>
  <si>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</si>
  <si>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</si>
  <si>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</si>
  <si>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</si>
  <si>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</si>
  <si>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</si>
  <si>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</si>
  <si>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ИТОГО</t>
  </si>
  <si>
    <t>Всего</t>
  </si>
  <si>
    <t>Наименование 
государственной программы 
(подпрограммы, основного мероприятия, регионаотного проекта, мероприятия)</t>
  </si>
  <si>
    <t>форма № 4</t>
  </si>
  <si>
    <t xml:space="preserve">Наименование работ (услуг)  выполнякмых в рамаках заключенных государственных (муниципальных) контрактов (договоров) </t>
  </si>
  <si>
    <t>Период исполнения государственного (муниципального) контракта  (договора)</t>
  </si>
  <si>
    <t>ФБ</t>
  </si>
  <si>
    <t>ОБ</t>
  </si>
  <si>
    <t>МБ</t>
  </si>
  <si>
    <t>ВН</t>
  </si>
  <si>
    <t>Кассовый расход</t>
  </si>
  <si>
    <t>(ТЫС. РУБЛЕЙ)</t>
  </si>
  <si>
    <t>Профинасировано</t>
  </si>
  <si>
    <t>Подрядчик
(поставщик)</t>
  </si>
  <si>
    <t>Выполнено 
(принято работ) 
(тыс. рублей)</t>
  </si>
  <si>
    <t>Сумма заключеного ГК, МК (договора)</t>
  </si>
  <si>
    <t>№ и дата
государственного, муниципального  контракта (договора)</t>
  </si>
  <si>
    <t>Итого по ГК (МК) договору</t>
  </si>
  <si>
    <t>Строительство объекта "Многофункциональная спортивная площадка с искусственным покрытием в г. Билибино"</t>
  </si>
  <si>
    <t>Строительный контроль</t>
  </si>
  <si>
    <t>№ 9/СМР-20 от 03.08.2020</t>
  </si>
  <si>
    <t>№ 10/СК-20 от 02.09.2020</t>
  </si>
  <si>
    <t>АО "ЧТК"</t>
  </si>
  <si>
    <t>ИП Фатеев Ю.М.</t>
  </si>
  <si>
    <t xml:space="preserve">Государственная  программа «Развитие  культуры, спорта и туризма  Чукотского автономного округа»   </t>
  </si>
  <si>
    <t>Подпрограмма «Развитие  социальной инфраструктуры»</t>
  </si>
  <si>
    <t xml:space="preserve"> 2.</t>
  </si>
  <si>
    <t>2.1.</t>
  </si>
  <si>
    <t>2.1.1.2.</t>
  </si>
  <si>
    <t>2.1.1.</t>
  </si>
  <si>
    <t>2.1.1.1.</t>
  </si>
  <si>
    <t>Подпрограмма «Развитие и модернизация электроэнергетики»</t>
  </si>
  <si>
    <t xml:space="preserve"> «Развитие инфраструктуры поддержки деятельности в сфере промышленности и промышленной инфраструктуры»</t>
  </si>
  <si>
    <t>Перенос кабельной линии 6 кВ от ЦРП-6 до ТП-30</t>
  </si>
  <si>
    <t>Строительство (перенос) трансформаторной подстанции ТП-10Б в г.Анадырь</t>
  </si>
  <si>
    <t>ПИР, Строительство</t>
  </si>
  <si>
    <t>5/ПИР/СМР-21 от 06.04.2021</t>
  </si>
  <si>
    <t>03.08.2020- 31.12.2021</t>
  </si>
  <si>
    <t>02.09.2020- 31.12.2021</t>
  </si>
  <si>
    <t>06.04.2021 - 31.12.2021</t>
  </si>
  <si>
    <t>ООО "ЭСР"</t>
  </si>
  <si>
    <t>3/ПИР/СМР-21 от 23.03.2021</t>
  </si>
  <si>
    <t>23.03.2021 - 31.12.2021</t>
  </si>
  <si>
    <t xml:space="preserve"> </t>
  </si>
  <si>
    <t>Строительство</t>
  </si>
  <si>
    <t xml:space="preserve">Департамент промышленной политики Чукотского АО </t>
  </si>
  <si>
    <t>Департамент культуры, спорта и туризма Чукотского АО</t>
  </si>
  <si>
    <t>1.1.1.2.</t>
  </si>
  <si>
    <t>Приобретение</t>
  </si>
  <si>
    <t>№ 11/ЦКД-21 от 15.06.2021</t>
  </si>
  <si>
    <t>15.06.2021- 31.12.2022</t>
  </si>
  <si>
    <t>ООО "КАРКАС"</t>
  </si>
  <si>
    <t>1.1.1.3.</t>
  </si>
  <si>
    <t>№ 12/ЦКД-21 от 15.06.2021</t>
  </si>
  <si>
    <t>Приобретение и установка модульного здания "Центр культуры и досуга в с. Янракыннот"</t>
  </si>
  <si>
    <t>Приобретение и установка модульного здания "Центр культуры и досуга в с. Новое Чаплино"</t>
  </si>
  <si>
    <t>3.</t>
  </si>
  <si>
    <t>Подпрограмма «Развитие инфраструктуры здравоохранения»</t>
  </si>
  <si>
    <t>Проектно-изыскательские, ремонтные работы, строительство и реконструкция объектов здравоохранения"</t>
  </si>
  <si>
    <t>3.1.</t>
  </si>
  <si>
    <t>3.1.1.</t>
  </si>
  <si>
    <t>Приобретение и установка модульного фельдшерско-акушерского пункта в с. Ламутское</t>
  </si>
  <si>
    <t>№ 8/ФАП-21 от 02.06.2021</t>
  </si>
  <si>
    <t>02.06.2021 - 31.12.2022</t>
  </si>
  <si>
    <t xml:space="preserve">                                                   Государственная  программа «Развитие энергетики Чукотского автономного округа»   </t>
  </si>
  <si>
    <t>Приобретение и установка модульного фельдшерско-акушерского пункта в с. Чуванское</t>
  </si>
  <si>
    <t>№ 7/ФАП-21 от 02.06.2021</t>
  </si>
  <si>
    <t>Приобретение и установка пищеблока для Билибинской районной больнице</t>
  </si>
  <si>
    <t>№ 10/ПБ-21 от 08.06.2021</t>
  </si>
  <si>
    <t>08.06.2021 - 31.12.2022</t>
  </si>
  <si>
    <t>ООО "СтройПлатформа"</t>
  </si>
  <si>
    <t>Приобретение и установка моргов модульного исполнения в медецинских организациях</t>
  </si>
  <si>
    <t>№ 6/М-20 от 12.05.2020</t>
  </si>
  <si>
    <t>12.05.2020 - 31.12.2021</t>
  </si>
  <si>
    <t>ИП Серебренников</t>
  </si>
  <si>
    <t xml:space="preserve">Государственная  программа «Развитие оброзования и науки Чукотского автономного округа»   </t>
  </si>
  <si>
    <t>Подпрограмма «Развитие социальной инфраструктуры»</t>
  </si>
  <si>
    <t>4.</t>
  </si>
  <si>
    <t>4.1.</t>
  </si>
  <si>
    <t>Развитие социальной инфраструктуры</t>
  </si>
  <si>
    <t>4.1.1.</t>
  </si>
  <si>
    <t>Строительство объекта "Школа в с. Островное"</t>
  </si>
  <si>
    <t xml:space="preserve"> № 1/СК-21 от 09.02.2021</t>
  </si>
  <si>
    <t>ООО «Корпорация ГЕРМЕС»</t>
  </si>
  <si>
    <t>Строительство объекта "Детский сад в г. Анадырь"</t>
  </si>
  <si>
    <t>№ 6/СК-21 от 30.04.2021</t>
  </si>
  <si>
    <t>ООО "ТЕМП"</t>
  </si>
  <si>
    <t>5.</t>
  </si>
  <si>
    <t>5.1.</t>
  </si>
  <si>
    <t>5.1.1.</t>
  </si>
  <si>
    <t xml:space="preserve">Государственная  программа «Развитие агропромышленного комплекса Чукотского автономного округа»   </t>
  </si>
  <si>
    <t>Подпрограмма «Развитие инфраструктуры сельского хозяйства и агропромышленного комплекса»</t>
  </si>
  <si>
    <t>Проектно-изыскательские, ремонтные работы, строительство и реконструкция объектов сельского хозяйства и агропромышленного комплекса"</t>
  </si>
  <si>
    <t>ПИР</t>
  </si>
  <si>
    <t>№ 4/ПИР-20 от 30.03.2020</t>
  </si>
  <si>
    <t>30.03.2020 - 31.12.2021</t>
  </si>
  <si>
    <t>ИП Ветров</t>
  </si>
  <si>
    <t>Окружная ветеринарная лаборатория в г. Анадырь</t>
  </si>
  <si>
    <t xml:space="preserve">Начальник ГКУ "УКС ЧАО" </t>
  </si>
  <si>
    <t>09.02.2021 - 31.12.2022</t>
  </si>
  <si>
    <t>30.04.2021 - 31.12.2022</t>
  </si>
  <si>
    <t>Реконструкция здания пристройки  под лечебный корпус Чаунской районной больницы</t>
  </si>
  <si>
    <t>Реконструкция</t>
  </si>
  <si>
    <t>№ 13/ПИР-21 от 06.07.2021</t>
  </si>
  <si>
    <t>06.07.2021- 31.12.2021</t>
  </si>
  <si>
    <t>ООО "Строительная компания "АЛЬЯНС"</t>
  </si>
  <si>
    <t xml:space="preserve">Государственная  программа «Развитие здравоохранения  Чукотского автономного округа»   </t>
  </si>
  <si>
    <t>Приобретение и установка модульного фельдшерско-акушерского пункта в с.  Уэлькаль</t>
  </si>
  <si>
    <t xml:space="preserve">№ 15/ФАП-21 от 26.07.2021 </t>
  </si>
  <si>
    <t>АО "ПТП "Медтехника"</t>
  </si>
  <si>
    <t>26.07.2021 - 31.12.2022</t>
  </si>
  <si>
    <t>1.1.1.4.</t>
  </si>
  <si>
    <t>Приобретение и установка модульного здания "Центр культуры и досуга в с. Нутэпэльмен"</t>
  </si>
  <si>
    <t xml:space="preserve"> № 18/ЦКД-21 от 30.07.2021</t>
  </si>
  <si>
    <t>30.07.2021- 31.12.2022</t>
  </si>
  <si>
    <t>6.</t>
  </si>
  <si>
    <t>6.1.</t>
  </si>
  <si>
    <t>Взлетно-посадочная площадка «Анадырь Окружной» для обеспечения взлётно-посадочных операций малогабаритных воздушных судов (самолётов)</t>
  </si>
  <si>
    <t>АО "Институт "Стройпроект"</t>
  </si>
  <si>
    <t>№ 9/ПИР-21 от 01.06.2021</t>
  </si>
  <si>
    <t>01.06.2021- 31.12.2021</t>
  </si>
  <si>
    <t xml:space="preserve">Государственная  программа «Развитие транспортной инфраструктуры Чукотского автономного округа »   </t>
  </si>
  <si>
    <t>Подпрограмма «Развитие авиационного комплекса»</t>
  </si>
  <si>
    <t>Развитие аэропортовой инфраструктуры</t>
  </si>
  <si>
    <t>6.1.1.</t>
  </si>
  <si>
    <t>3.1.1.1.</t>
  </si>
  <si>
    <t>3.1.1.2.</t>
  </si>
  <si>
    <t>3.1.1.3.</t>
  </si>
  <si>
    <t>3.1.1.4.</t>
  </si>
  <si>
    <t>3.1.1.5</t>
  </si>
  <si>
    <t>3.1.1.6</t>
  </si>
  <si>
    <t>4.1.1.1.</t>
  </si>
  <si>
    <t>4.1.1.2.</t>
  </si>
  <si>
    <t>5.1.1.1.</t>
  </si>
  <si>
    <t>6.1.1.1.</t>
  </si>
  <si>
    <t>Исполнила: Синельникова Людмила Анатольевна, тел. 2-06-46</t>
  </si>
  <si>
    <t>Проектно-изыскательские, ремонтные работы, строительство и реконструкция объектов культуры, спорта и  туризма"</t>
  </si>
  <si>
    <t>1.1.1.5.</t>
  </si>
  <si>
    <t>Строительство объекта "Дом культуры в с. Канчалан"</t>
  </si>
  <si>
    <t>Проектно-изыскательские работы</t>
  </si>
  <si>
    <t>№20/ПИР-21 от 20.09.2021</t>
  </si>
  <si>
    <t>20.09.2021- 16.08.2022</t>
  </si>
  <si>
    <t>ООО "ПРОЕКТНОЕ БЮРО №7"</t>
  </si>
  <si>
    <t>№ 19/СК-21 от 02.09.2021</t>
  </si>
  <si>
    <t xml:space="preserve">02.09.2021-31.12.2022 </t>
  </si>
  <si>
    <t xml:space="preserve">Департамент здравоохранения  Чукотского АО </t>
  </si>
  <si>
    <t xml:space="preserve">Департамент образования и науки Чукотского АО </t>
  </si>
  <si>
    <t xml:space="preserve">Департамент сельского хозяйства Чукотского АО </t>
  </si>
  <si>
    <t xml:space="preserve"> Н.А. Вайсеро</t>
  </si>
  <si>
    <t xml:space="preserve">Приобретение и установка модульного здания "Центр культуры и досуга в с.Тавайваам"  </t>
  </si>
  <si>
    <t>1.1.1.6.</t>
  </si>
  <si>
    <t>ООО "Родер"</t>
  </si>
  <si>
    <t>№ 27/ЦКД-21 от 29.11.2021</t>
  </si>
  <si>
    <t>29.11.2021- 31.12.2022</t>
  </si>
  <si>
    <t>Информация о ходе реализации  государственных контрактов (договоров)  заключенных в рамках государственной программы (подпрограммы, основного мероприятия, регионального проекта, мероприятия)  для обеспечения государственных нужд на срок, не превышающий  срок действия утвержденных лимитов бюджетных обязательств (до двух лет с момента заключения)                                                                                                                за январь- декабрь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</si>
</sst>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9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1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1" fillId="0" borderId="10" xfId="0" applyFont="1" applyBorder="1" applyAlignment="1">
      <alignment wrapText="1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10" fillId="0" borderId="0" xfId="0" applyFont="1"/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/>
    <xf numFmtId="0" fontId="12" fillId="0" borderId="10" xfId="0" applyFont="1" applyBorder="1" applyAlignment="1">
      <alignment horizontal="left" vertical="center" wrapText="1"/>
    </xf>
    <xf numFmtId="0" fontId="13" fillId="0" borderId="1" xfId="3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4" fillId="0" borderId="1" xfId="0" applyFont="1" applyBorder="1"/>
    <xf numFmtId="4" fontId="4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left" vertical="center" wrapText="1"/>
    </xf>
    <xf numFmtId="0" fontId="6" fillId="0" borderId="0" xfId="3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0" xfId="0" applyFont="1"/>
    <xf numFmtId="4" fontId="1" fillId="2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10" fillId="0" borderId="0" xfId="0" applyFont="1" applyAlignment="1"/>
    <xf numFmtId="0" fontId="11" fillId="0" borderId="0" xfId="0" applyFont="1" applyAlignment="1"/>
    <xf numFmtId="4" fontId="6" fillId="0" borderId="1" xfId="0" applyNumberFormat="1" applyFont="1" applyBorder="1" applyAlignment="1">
      <alignment vertical="center"/>
    </xf>
    <xf numFmtId="4" fontId="13" fillId="0" borderId="1" xfId="0" applyNumberFormat="1" applyFont="1" applyBorder="1" applyAlignment="1">
      <alignment vertical="center" wrapText="1"/>
    </xf>
    <xf numFmtId="0" fontId="4" fillId="0" borderId="0" xfId="0" applyFont="1" applyBorder="1"/>
    <xf numFmtId="4" fontId="4" fillId="0" borderId="0" xfId="0" applyNumberFormat="1" applyFont="1" applyBorder="1"/>
    <xf numFmtId="0" fontId="18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0" fillId="0" borderId="6" xfId="0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8" fillId="0" borderId="0" xfId="0" applyFont="1" applyAlignment="1"/>
    <xf numFmtId="0" fontId="19" fillId="0" borderId="0" xfId="0" applyFont="1" applyAlignment="1"/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8">
    <cellStyle name="Денежный 2" xfId="2"/>
    <cellStyle name="Обычный" xfId="0" builtinId="0"/>
    <cellStyle name="Обычный 2" xfId="3"/>
    <cellStyle name="Обычный 3" xfId="4"/>
    <cellStyle name="Обычный 4" xfId="1"/>
    <cellStyle name="Стиль 1" xfId="5"/>
    <cellStyle name="Финансовый 2" xfId="7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57"/>
  <sheetViews>
    <sheetView tabSelected="1" zoomScale="81" zoomScaleNormal="81" zoomScaleSheetLayoutView="120" workbookViewId="0">
      <selection activeCell="H59" sqref="H59"/>
    </sheetView>
  </sheetViews>
  <sheetFormatPr defaultRowHeight="15.75" x14ac:dyDescent="0.25"/>
  <cols>
    <col min="1" max="1" width="8.5703125" style="1" customWidth="1"/>
    <col min="2" max="2" width="38.5703125" style="1" customWidth="1"/>
    <col min="3" max="3" width="18.28515625" style="1" customWidth="1"/>
    <col min="4" max="4" width="18.85546875" style="1" customWidth="1"/>
    <col min="5" max="5" width="19.85546875" style="1" customWidth="1"/>
    <col min="6" max="6" width="16.140625" style="1" customWidth="1"/>
    <col min="7" max="7" width="13" style="1" customWidth="1"/>
    <col min="8" max="8" width="9.7109375" style="1" customWidth="1"/>
    <col min="9" max="9" width="5.5703125" style="1" customWidth="1"/>
    <col min="10" max="10" width="10" style="1" customWidth="1"/>
    <col min="11" max="12" width="0.28515625" style="1" hidden="1" customWidth="1"/>
    <col min="13" max="13" width="12.42578125" style="1" customWidth="1"/>
    <col min="14" max="14" width="5.5703125" style="1" customWidth="1"/>
    <col min="15" max="15" width="14" style="1" customWidth="1"/>
    <col min="16" max="16" width="0.140625" style="1" hidden="1" customWidth="1"/>
    <col min="17" max="17" width="0.28515625" style="1" hidden="1" customWidth="1"/>
    <col min="18" max="18" width="12.28515625" style="1" customWidth="1"/>
    <col min="19" max="19" width="7.42578125" style="1" customWidth="1"/>
    <col min="20" max="20" width="12.28515625" style="1" customWidth="1"/>
    <col min="21" max="21" width="11.140625" style="1" customWidth="1"/>
    <col min="22" max="22" width="10.28515625" style="1" customWidth="1"/>
    <col min="23" max="23" width="6.28515625" style="1" customWidth="1"/>
    <col min="24" max="24" width="10.7109375" style="1" customWidth="1"/>
    <col min="25" max="25" width="0.140625" style="1" hidden="1" customWidth="1"/>
    <col min="26" max="26" width="4.5703125" style="1" hidden="1" customWidth="1"/>
    <col min="27" max="27" width="11.5703125" style="1" customWidth="1"/>
    <col min="28" max="28" width="6.28515625" style="1" customWidth="1"/>
    <col min="29" max="29" width="10.85546875" style="1" customWidth="1"/>
    <col min="30" max="30" width="0.140625" style="1" hidden="1" customWidth="1"/>
    <col min="31" max="31" width="5.7109375" style="1" hidden="1" customWidth="1"/>
    <col min="32" max="34" width="5.7109375" style="1" customWidth="1"/>
    <col min="35" max="35" width="10.85546875" style="1" customWidth="1"/>
    <col min="36" max="36" width="9.7109375" style="1" customWidth="1"/>
    <col min="37" max="37" width="5.5703125" style="1" customWidth="1"/>
    <col min="38" max="38" width="10.85546875" style="1" customWidth="1"/>
    <col min="39" max="39" width="5.85546875" style="1" hidden="1" customWidth="1"/>
    <col min="40" max="40" width="0.140625" style="1" hidden="1" customWidth="1"/>
    <col min="41" max="41" width="11.28515625" style="1" customWidth="1"/>
    <col min="42" max="42" width="5.85546875" style="1" customWidth="1"/>
    <col min="43" max="43" width="11.7109375" style="1" customWidth="1"/>
    <col min="44" max="44" width="4.85546875" style="1" hidden="1" customWidth="1"/>
    <col min="45" max="45" width="0.28515625" style="1" hidden="1" customWidth="1"/>
    <col min="46" max="46" width="6.42578125" style="1" customWidth="1"/>
    <col min="47" max="47" width="6" style="1" customWidth="1"/>
    <col min="48" max="48" width="7.5703125" style="1" customWidth="1"/>
    <col min="49" max="49" width="13.140625" style="1" customWidth="1"/>
    <col min="50" max="50" width="10.42578125" style="1" customWidth="1"/>
    <col min="51" max="51" width="5.5703125" style="1" customWidth="1"/>
    <col min="52" max="52" width="9.85546875" style="1" customWidth="1"/>
    <col min="53" max="53" width="4.42578125" style="1" hidden="1" customWidth="1"/>
    <col min="54" max="54" width="0.140625" style="1" hidden="1" customWidth="1"/>
    <col min="55" max="55" width="10.85546875" style="1" customWidth="1"/>
    <col min="56" max="56" width="5.7109375" style="1" customWidth="1"/>
    <col min="57" max="57" width="11.42578125" style="1" customWidth="1"/>
    <col min="58" max="58" width="5.140625" style="1" hidden="1" customWidth="1"/>
    <col min="59" max="59" width="1.5703125" style="1" hidden="1" customWidth="1"/>
    <col min="60" max="60" width="6.85546875" style="1" customWidth="1"/>
    <col min="61" max="61" width="6.140625" style="1" customWidth="1"/>
    <col min="62" max="62" width="5.7109375" style="1" customWidth="1"/>
    <col min="63" max="63" width="17.85546875" style="1" customWidth="1"/>
    <col min="64" max="16384" width="9.140625" style="1"/>
  </cols>
  <sheetData>
    <row r="1" spans="1:63" x14ac:dyDescent="0.25">
      <c r="BK1" s="22" t="s">
        <v>11</v>
      </c>
    </row>
    <row r="2" spans="1:63" ht="39.75" customHeight="1" x14ac:dyDescent="0.25">
      <c r="A2" s="92" t="s">
        <v>162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</row>
    <row r="3" spans="1:63" ht="27" customHeight="1" x14ac:dyDescent="0.25">
      <c r="C3" s="6"/>
      <c r="BE3" s="93" t="s">
        <v>19</v>
      </c>
      <c r="BF3" s="94"/>
      <c r="BG3" s="94"/>
      <c r="BH3" s="94"/>
      <c r="BI3" s="94"/>
      <c r="BJ3" s="94"/>
      <c r="BK3" s="94"/>
    </row>
    <row r="4" spans="1:63" ht="42.75" customHeight="1" x14ac:dyDescent="0.25">
      <c r="A4" s="74" t="s">
        <v>0</v>
      </c>
      <c r="B4" s="77" t="s">
        <v>10</v>
      </c>
      <c r="C4" s="77" t="s">
        <v>12</v>
      </c>
      <c r="D4" s="77" t="s">
        <v>24</v>
      </c>
      <c r="E4" s="77" t="s">
        <v>13</v>
      </c>
      <c r="F4" s="77" t="s">
        <v>21</v>
      </c>
      <c r="G4" s="85" t="s">
        <v>23</v>
      </c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7"/>
      <c r="U4" s="85" t="s">
        <v>20</v>
      </c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7"/>
      <c r="AI4" s="85" t="s">
        <v>22</v>
      </c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7"/>
      <c r="AW4" s="85" t="s">
        <v>18</v>
      </c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7"/>
      <c r="BK4" s="77" t="s">
        <v>3</v>
      </c>
    </row>
    <row r="5" spans="1:63" x14ac:dyDescent="0.25">
      <c r="A5" s="75"/>
      <c r="B5" s="78"/>
      <c r="C5" s="78"/>
      <c r="D5" s="78"/>
      <c r="E5" s="78"/>
      <c r="F5" s="75"/>
      <c r="G5" s="77" t="s">
        <v>25</v>
      </c>
      <c r="H5" s="88" t="s">
        <v>1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89"/>
      <c r="U5" s="77" t="s">
        <v>25</v>
      </c>
      <c r="V5" s="88" t="s">
        <v>1</v>
      </c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89"/>
      <c r="AI5" s="77" t="s">
        <v>25</v>
      </c>
      <c r="AJ5" s="88" t="s">
        <v>1</v>
      </c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89"/>
      <c r="AW5" s="77" t="s">
        <v>25</v>
      </c>
      <c r="AX5" s="88" t="s">
        <v>1</v>
      </c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89"/>
      <c r="BK5" s="78"/>
    </row>
    <row r="6" spans="1:63" ht="24.75" customHeight="1" x14ac:dyDescent="0.25">
      <c r="A6" s="75"/>
      <c r="B6" s="78"/>
      <c r="C6" s="78"/>
      <c r="D6" s="78"/>
      <c r="E6" s="78"/>
      <c r="F6" s="75"/>
      <c r="G6" s="78"/>
      <c r="H6" s="74" t="s">
        <v>2</v>
      </c>
      <c r="I6" s="88">
        <v>2020</v>
      </c>
      <c r="J6" s="90"/>
      <c r="K6" s="90"/>
      <c r="L6" s="90"/>
      <c r="M6" s="74" t="s">
        <v>2</v>
      </c>
      <c r="N6" s="88">
        <v>2021</v>
      </c>
      <c r="O6" s="90"/>
      <c r="P6" s="90"/>
      <c r="Q6" s="90"/>
      <c r="R6" s="74" t="s">
        <v>2</v>
      </c>
      <c r="S6" s="88">
        <v>2022</v>
      </c>
      <c r="T6" s="89"/>
      <c r="U6" s="78"/>
      <c r="V6" s="91" t="s">
        <v>9</v>
      </c>
      <c r="W6" s="88">
        <v>2020</v>
      </c>
      <c r="X6" s="90"/>
      <c r="Y6" s="90"/>
      <c r="Z6" s="90"/>
      <c r="AA6" s="91" t="s">
        <v>9</v>
      </c>
      <c r="AB6" s="88">
        <v>2021</v>
      </c>
      <c r="AC6" s="90"/>
      <c r="AD6" s="90"/>
      <c r="AE6" s="90"/>
      <c r="AF6" s="91" t="s">
        <v>9</v>
      </c>
      <c r="AG6" s="88">
        <v>2022</v>
      </c>
      <c r="AH6" s="89"/>
      <c r="AI6" s="78"/>
      <c r="AJ6" s="91" t="s">
        <v>9</v>
      </c>
      <c r="AK6" s="88">
        <v>2020</v>
      </c>
      <c r="AL6" s="90"/>
      <c r="AM6" s="90"/>
      <c r="AN6" s="90"/>
      <c r="AO6" s="91" t="s">
        <v>9</v>
      </c>
      <c r="AP6" s="88">
        <v>2021</v>
      </c>
      <c r="AQ6" s="90"/>
      <c r="AR6" s="90"/>
      <c r="AS6" s="90"/>
      <c r="AT6" s="91" t="s">
        <v>9</v>
      </c>
      <c r="AU6" s="88">
        <v>2022</v>
      </c>
      <c r="AV6" s="89"/>
      <c r="AW6" s="78"/>
      <c r="AX6" s="91" t="s">
        <v>9</v>
      </c>
      <c r="AY6" s="88">
        <v>2020</v>
      </c>
      <c r="AZ6" s="90"/>
      <c r="BA6" s="90"/>
      <c r="BB6" s="90"/>
      <c r="BC6" s="91" t="s">
        <v>9</v>
      </c>
      <c r="BD6" s="88">
        <v>2021</v>
      </c>
      <c r="BE6" s="90"/>
      <c r="BF6" s="90"/>
      <c r="BG6" s="90"/>
      <c r="BH6" s="91" t="s">
        <v>9</v>
      </c>
      <c r="BI6" s="88">
        <v>2022</v>
      </c>
      <c r="BJ6" s="89"/>
      <c r="BK6" s="78"/>
    </row>
    <row r="7" spans="1:63" ht="39" customHeight="1" x14ac:dyDescent="0.25">
      <c r="A7" s="76"/>
      <c r="B7" s="79"/>
      <c r="C7" s="79"/>
      <c r="D7" s="79"/>
      <c r="E7" s="79"/>
      <c r="F7" s="76"/>
      <c r="G7" s="79"/>
      <c r="H7" s="76"/>
      <c r="I7" s="7" t="s">
        <v>14</v>
      </c>
      <c r="J7" s="7" t="s">
        <v>15</v>
      </c>
      <c r="K7" s="7" t="s">
        <v>16</v>
      </c>
      <c r="L7" s="8" t="s">
        <v>17</v>
      </c>
      <c r="M7" s="76"/>
      <c r="N7" s="9" t="s">
        <v>14</v>
      </c>
      <c r="O7" s="7" t="s">
        <v>15</v>
      </c>
      <c r="P7" s="7" t="s">
        <v>16</v>
      </c>
      <c r="Q7" s="11" t="s">
        <v>17</v>
      </c>
      <c r="R7" s="76"/>
      <c r="S7" s="24" t="s">
        <v>14</v>
      </c>
      <c r="T7" s="25" t="s">
        <v>15</v>
      </c>
      <c r="U7" s="79"/>
      <c r="V7" s="91"/>
      <c r="W7" s="9" t="s">
        <v>14</v>
      </c>
      <c r="X7" s="7" t="s">
        <v>15</v>
      </c>
      <c r="Y7" s="7" t="s">
        <v>16</v>
      </c>
      <c r="Z7" s="7" t="s">
        <v>17</v>
      </c>
      <c r="AA7" s="91"/>
      <c r="AB7" s="9" t="s">
        <v>14</v>
      </c>
      <c r="AC7" s="7" t="s">
        <v>15</v>
      </c>
      <c r="AD7" s="7" t="s">
        <v>16</v>
      </c>
      <c r="AE7" s="11" t="s">
        <v>17</v>
      </c>
      <c r="AF7" s="91"/>
      <c r="AG7" s="24" t="s">
        <v>14</v>
      </c>
      <c r="AH7" s="25" t="s">
        <v>15</v>
      </c>
      <c r="AI7" s="79"/>
      <c r="AJ7" s="91"/>
      <c r="AK7" s="9" t="s">
        <v>14</v>
      </c>
      <c r="AL7" s="7" t="s">
        <v>15</v>
      </c>
      <c r="AM7" s="7" t="s">
        <v>16</v>
      </c>
      <c r="AN7" s="7" t="s">
        <v>17</v>
      </c>
      <c r="AO7" s="91"/>
      <c r="AP7" s="9" t="s">
        <v>14</v>
      </c>
      <c r="AQ7" s="7" t="s">
        <v>15</v>
      </c>
      <c r="AR7" s="7" t="s">
        <v>16</v>
      </c>
      <c r="AS7" s="11" t="s">
        <v>17</v>
      </c>
      <c r="AT7" s="91"/>
      <c r="AU7" s="24" t="s">
        <v>14</v>
      </c>
      <c r="AV7" s="25" t="s">
        <v>15</v>
      </c>
      <c r="AW7" s="79"/>
      <c r="AX7" s="91"/>
      <c r="AY7" s="9" t="s">
        <v>14</v>
      </c>
      <c r="AZ7" s="7" t="s">
        <v>15</v>
      </c>
      <c r="BA7" s="7" t="s">
        <v>16</v>
      </c>
      <c r="BB7" s="7" t="s">
        <v>17</v>
      </c>
      <c r="BC7" s="91"/>
      <c r="BD7" s="9" t="s">
        <v>14</v>
      </c>
      <c r="BE7" s="7" t="s">
        <v>15</v>
      </c>
      <c r="BF7" s="7" t="s">
        <v>16</v>
      </c>
      <c r="BG7" s="23" t="s">
        <v>17</v>
      </c>
      <c r="BH7" s="91"/>
      <c r="BI7" s="24" t="s">
        <v>14</v>
      </c>
      <c r="BJ7" s="25" t="s">
        <v>15</v>
      </c>
      <c r="BK7" s="79"/>
    </row>
    <row r="8" spans="1:63" x14ac:dyDescent="0.25">
      <c r="A8" s="2">
        <v>1</v>
      </c>
      <c r="B8" s="2">
        <v>2</v>
      </c>
      <c r="C8" s="2">
        <v>3</v>
      </c>
      <c r="D8" s="2">
        <v>4</v>
      </c>
      <c r="E8" s="5">
        <v>5</v>
      </c>
      <c r="F8" s="5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11</v>
      </c>
      <c r="N8" s="12">
        <v>12</v>
      </c>
      <c r="O8" s="12">
        <v>13</v>
      </c>
      <c r="P8" s="12">
        <v>16</v>
      </c>
      <c r="Q8" s="12">
        <v>17</v>
      </c>
      <c r="R8" s="25">
        <v>14</v>
      </c>
      <c r="S8" s="25">
        <v>15</v>
      </c>
      <c r="T8" s="25">
        <v>16</v>
      </c>
      <c r="U8" s="12">
        <v>17</v>
      </c>
      <c r="V8" s="12">
        <v>18</v>
      </c>
      <c r="W8" s="12">
        <v>19</v>
      </c>
      <c r="X8" s="12">
        <v>20</v>
      </c>
      <c r="Y8" s="12">
        <v>22</v>
      </c>
      <c r="Z8" s="12">
        <v>23</v>
      </c>
      <c r="AA8" s="12">
        <v>21</v>
      </c>
      <c r="AB8" s="12">
        <v>22</v>
      </c>
      <c r="AC8" s="12">
        <v>23</v>
      </c>
      <c r="AD8" s="12">
        <v>27</v>
      </c>
      <c r="AE8" s="12">
        <v>28</v>
      </c>
      <c r="AF8" s="25">
        <v>24</v>
      </c>
      <c r="AG8" s="25">
        <v>25</v>
      </c>
      <c r="AH8" s="25">
        <v>26</v>
      </c>
      <c r="AI8" s="12">
        <v>29</v>
      </c>
      <c r="AJ8" s="12">
        <v>30</v>
      </c>
      <c r="AK8" s="12">
        <v>31</v>
      </c>
      <c r="AL8" s="12">
        <v>32</v>
      </c>
      <c r="AM8" s="12">
        <v>33</v>
      </c>
      <c r="AN8" s="12">
        <v>34</v>
      </c>
      <c r="AO8" s="12">
        <v>35</v>
      </c>
      <c r="AP8" s="12">
        <v>36</v>
      </c>
      <c r="AQ8" s="12">
        <v>37</v>
      </c>
      <c r="AR8" s="12">
        <v>38</v>
      </c>
      <c r="AS8" s="12">
        <v>39</v>
      </c>
      <c r="AT8" s="25">
        <v>38</v>
      </c>
      <c r="AU8" s="25">
        <v>39</v>
      </c>
      <c r="AV8" s="25">
        <v>40</v>
      </c>
      <c r="AW8" s="12">
        <v>41</v>
      </c>
      <c r="AX8" s="12">
        <v>42</v>
      </c>
      <c r="AY8" s="12">
        <v>43</v>
      </c>
      <c r="AZ8" s="12">
        <v>44</v>
      </c>
      <c r="BA8" s="12">
        <v>44</v>
      </c>
      <c r="BB8" s="12">
        <v>45</v>
      </c>
      <c r="BC8" s="12">
        <v>45</v>
      </c>
      <c r="BD8" s="12">
        <v>46</v>
      </c>
      <c r="BE8" s="12">
        <v>47</v>
      </c>
      <c r="BF8" s="12">
        <v>49</v>
      </c>
      <c r="BG8" s="12">
        <v>50</v>
      </c>
      <c r="BH8" s="25">
        <v>48</v>
      </c>
      <c r="BI8" s="25">
        <v>49</v>
      </c>
      <c r="BJ8" s="25">
        <v>50</v>
      </c>
      <c r="BK8" s="12">
        <v>51</v>
      </c>
    </row>
    <row r="9" spans="1:63" ht="19.5" hidden="1" customHeight="1" x14ac:dyDescent="0.25">
      <c r="A9" s="3" t="s">
        <v>4</v>
      </c>
      <c r="B9" s="82" t="s">
        <v>32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4"/>
      <c r="BH9" s="24"/>
      <c r="BI9" s="24"/>
      <c r="BJ9" s="24"/>
      <c r="BK9" s="3"/>
    </row>
    <row r="10" spans="1:63" ht="19.5" hidden="1" customHeight="1" x14ac:dyDescent="0.25">
      <c r="A10" s="3" t="s">
        <v>5</v>
      </c>
      <c r="B10" s="82" t="s">
        <v>33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4"/>
    </row>
    <row r="11" spans="1:63" ht="84" hidden="1" customHeight="1" x14ac:dyDescent="0.25">
      <c r="A11" s="4" t="s">
        <v>7</v>
      </c>
      <c r="B11" s="43" t="s">
        <v>144</v>
      </c>
      <c r="C11" s="43"/>
      <c r="D11" s="43"/>
      <c r="E11" s="43"/>
      <c r="F11" s="43"/>
      <c r="G11" s="70">
        <f>SUM(G12:G18)</f>
        <v>294846.34999999998</v>
      </c>
      <c r="H11" s="70">
        <f t="shared" ref="H11:BJ11" si="0">SUM(H12:H18)</f>
        <v>3132.2</v>
      </c>
      <c r="I11" s="70">
        <f t="shared" si="0"/>
        <v>0</v>
      </c>
      <c r="J11" s="70">
        <f t="shared" si="0"/>
        <v>3132.2</v>
      </c>
      <c r="K11" s="70">
        <f t="shared" si="0"/>
        <v>0</v>
      </c>
      <c r="L11" s="70">
        <f t="shared" si="0"/>
        <v>0</v>
      </c>
      <c r="M11" s="70">
        <f t="shared" si="0"/>
        <v>80361.98</v>
      </c>
      <c r="N11" s="70">
        <f t="shared" si="0"/>
        <v>0</v>
      </c>
      <c r="O11" s="70">
        <f t="shared" si="0"/>
        <v>80361.98</v>
      </c>
      <c r="P11" s="70">
        <f t="shared" si="0"/>
        <v>0</v>
      </c>
      <c r="Q11" s="70">
        <f t="shared" si="0"/>
        <v>0</v>
      </c>
      <c r="R11" s="70">
        <f t="shared" si="0"/>
        <v>211352.17</v>
      </c>
      <c r="S11" s="70">
        <f t="shared" si="0"/>
        <v>0</v>
      </c>
      <c r="T11" s="70">
        <f t="shared" si="0"/>
        <v>211352.17</v>
      </c>
      <c r="U11" s="70">
        <f t="shared" si="0"/>
        <v>70427.33</v>
      </c>
      <c r="V11" s="70">
        <f t="shared" si="0"/>
        <v>3132.2</v>
      </c>
      <c r="W11" s="70">
        <f t="shared" si="0"/>
        <v>0</v>
      </c>
      <c r="X11" s="70">
        <f t="shared" si="0"/>
        <v>3132.2</v>
      </c>
      <c r="Y11" s="70">
        <f t="shared" si="0"/>
        <v>0</v>
      </c>
      <c r="Z11" s="70">
        <f t="shared" si="0"/>
        <v>0</v>
      </c>
      <c r="AA11" s="70">
        <f t="shared" si="0"/>
        <v>67295.13</v>
      </c>
      <c r="AB11" s="70">
        <f t="shared" si="0"/>
        <v>0</v>
      </c>
      <c r="AC11" s="70">
        <f t="shared" si="0"/>
        <v>67295.13</v>
      </c>
      <c r="AD11" s="70">
        <f t="shared" si="0"/>
        <v>0</v>
      </c>
      <c r="AE11" s="70">
        <f t="shared" si="0"/>
        <v>0</v>
      </c>
      <c r="AF11" s="70">
        <f t="shared" si="0"/>
        <v>0</v>
      </c>
      <c r="AG11" s="70">
        <f t="shared" si="0"/>
        <v>0</v>
      </c>
      <c r="AH11" s="70">
        <f t="shared" si="0"/>
        <v>0</v>
      </c>
      <c r="AI11" s="70">
        <f t="shared" si="0"/>
        <v>56709.54</v>
      </c>
      <c r="AJ11" s="70">
        <f t="shared" si="0"/>
        <v>3132.2</v>
      </c>
      <c r="AK11" s="70">
        <f t="shared" si="0"/>
        <v>0</v>
      </c>
      <c r="AL11" s="70">
        <f t="shared" si="0"/>
        <v>3132.2</v>
      </c>
      <c r="AM11" s="70">
        <f t="shared" si="0"/>
        <v>0</v>
      </c>
      <c r="AN11" s="70">
        <f t="shared" si="0"/>
        <v>0</v>
      </c>
      <c r="AO11" s="70">
        <f t="shared" si="0"/>
        <v>53577.340000000004</v>
      </c>
      <c r="AP11" s="70">
        <f t="shared" si="0"/>
        <v>0</v>
      </c>
      <c r="AQ11" s="70">
        <f t="shared" si="0"/>
        <v>53577.340000000004</v>
      </c>
      <c r="AR11" s="70">
        <f t="shared" si="0"/>
        <v>0</v>
      </c>
      <c r="AS11" s="70">
        <f t="shared" si="0"/>
        <v>0</v>
      </c>
      <c r="AT11" s="70">
        <f t="shared" si="0"/>
        <v>0</v>
      </c>
      <c r="AU11" s="70">
        <f t="shared" si="0"/>
        <v>0</v>
      </c>
      <c r="AV11" s="70">
        <f t="shared" si="0"/>
        <v>0</v>
      </c>
      <c r="AW11" s="70">
        <f t="shared" si="0"/>
        <v>70427.33</v>
      </c>
      <c r="AX11" s="70">
        <f t="shared" si="0"/>
        <v>3132.2</v>
      </c>
      <c r="AY11" s="70">
        <f t="shared" si="0"/>
        <v>0</v>
      </c>
      <c r="AZ11" s="70">
        <f t="shared" si="0"/>
        <v>3132.2</v>
      </c>
      <c r="BA11" s="70">
        <f t="shared" si="0"/>
        <v>0</v>
      </c>
      <c r="BB11" s="70">
        <f t="shared" si="0"/>
        <v>0</v>
      </c>
      <c r="BC11" s="70">
        <f t="shared" si="0"/>
        <v>67295.13</v>
      </c>
      <c r="BD11" s="70">
        <f t="shared" si="0"/>
        <v>0</v>
      </c>
      <c r="BE11" s="70">
        <f t="shared" si="0"/>
        <v>67295.13</v>
      </c>
      <c r="BF11" s="70">
        <f t="shared" si="0"/>
        <v>0</v>
      </c>
      <c r="BG11" s="70">
        <f t="shared" si="0"/>
        <v>0</v>
      </c>
      <c r="BH11" s="70">
        <f t="shared" si="0"/>
        <v>0</v>
      </c>
      <c r="BI11" s="70">
        <f t="shared" si="0"/>
        <v>0</v>
      </c>
      <c r="BJ11" s="70">
        <f t="shared" si="0"/>
        <v>0</v>
      </c>
      <c r="BK11" s="10"/>
    </row>
    <row r="12" spans="1:63" ht="36" hidden="1" customHeight="1" x14ac:dyDescent="0.25">
      <c r="A12" s="80" t="s">
        <v>6</v>
      </c>
      <c r="B12" s="80" t="s">
        <v>26</v>
      </c>
      <c r="C12" s="13" t="s">
        <v>52</v>
      </c>
      <c r="D12" s="17" t="s">
        <v>28</v>
      </c>
      <c r="E12" s="18" t="s">
        <v>45</v>
      </c>
      <c r="F12" s="19" t="s">
        <v>30</v>
      </c>
      <c r="G12" s="31">
        <f>H12+M12+R12</f>
        <v>58297.799999999996</v>
      </c>
      <c r="H12" s="31">
        <f>SUM(I12:L12)</f>
        <v>3106.7</v>
      </c>
      <c r="I12" s="31">
        <v>0</v>
      </c>
      <c r="J12" s="31">
        <v>3106.7</v>
      </c>
      <c r="K12" s="31">
        <v>0</v>
      </c>
      <c r="L12" s="31">
        <v>0</v>
      </c>
      <c r="M12" s="31">
        <f>SUM(N12:Q12)</f>
        <v>55191.1</v>
      </c>
      <c r="N12" s="31">
        <v>0</v>
      </c>
      <c r="O12" s="31">
        <v>55191.1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f>V12+AA12</f>
        <v>56247.63</v>
      </c>
      <c r="V12" s="31">
        <f>SUM(W12:Z12)</f>
        <v>3106.7</v>
      </c>
      <c r="W12" s="31">
        <v>0</v>
      </c>
      <c r="X12" s="31">
        <v>3106.7</v>
      </c>
      <c r="Y12" s="31">
        <v>0</v>
      </c>
      <c r="Z12" s="31">
        <v>0</v>
      </c>
      <c r="AA12" s="31">
        <f>SUM(AB12:AE12)</f>
        <v>53140.93</v>
      </c>
      <c r="AB12" s="31">
        <v>0</v>
      </c>
      <c r="AC12" s="31">
        <v>53140.93</v>
      </c>
      <c r="AD12" s="31">
        <v>0</v>
      </c>
      <c r="AE12" s="31">
        <v>0</v>
      </c>
      <c r="AF12" s="31">
        <v>0</v>
      </c>
      <c r="AG12" s="31">
        <v>0</v>
      </c>
      <c r="AH12" s="31">
        <v>0</v>
      </c>
      <c r="AI12" s="31">
        <f>AJ12+AO12</f>
        <v>56247.63</v>
      </c>
      <c r="AJ12" s="31">
        <f>SUM(AK12:AN12)</f>
        <v>3106.7</v>
      </c>
      <c r="AK12" s="31">
        <v>0</v>
      </c>
      <c r="AL12" s="31">
        <v>3106.7</v>
      </c>
      <c r="AM12" s="31">
        <v>0</v>
      </c>
      <c r="AN12" s="31">
        <v>0</v>
      </c>
      <c r="AO12" s="31">
        <f>SUM(AP12:AS12)</f>
        <v>53140.93</v>
      </c>
      <c r="AP12" s="31">
        <v>0</v>
      </c>
      <c r="AQ12" s="31">
        <v>53140.93</v>
      </c>
      <c r="AR12" s="31">
        <v>0</v>
      </c>
      <c r="AS12" s="31">
        <v>0</v>
      </c>
      <c r="AT12" s="31">
        <v>0</v>
      </c>
      <c r="AU12" s="31">
        <v>0</v>
      </c>
      <c r="AV12" s="31">
        <v>0</v>
      </c>
      <c r="AW12" s="31">
        <f>AX12+BC12</f>
        <v>56247.63</v>
      </c>
      <c r="AX12" s="31">
        <f>SUM(AY12:BB12)</f>
        <v>3106.7</v>
      </c>
      <c r="AY12" s="31">
        <v>0</v>
      </c>
      <c r="AZ12" s="31">
        <v>3106.7</v>
      </c>
      <c r="BA12" s="31">
        <v>0</v>
      </c>
      <c r="BB12" s="31">
        <v>0</v>
      </c>
      <c r="BC12" s="31">
        <f>SUM(BD12:BG12)</f>
        <v>53140.93</v>
      </c>
      <c r="BD12" s="31">
        <v>0</v>
      </c>
      <c r="BE12" s="31">
        <v>53140.93</v>
      </c>
      <c r="BF12" s="31">
        <v>0</v>
      </c>
      <c r="BG12" s="31">
        <v>0</v>
      </c>
      <c r="BH12" s="31">
        <v>0</v>
      </c>
      <c r="BI12" s="31">
        <v>0</v>
      </c>
      <c r="BJ12" s="31">
        <v>0</v>
      </c>
      <c r="BK12" s="100" t="s">
        <v>54</v>
      </c>
    </row>
    <row r="13" spans="1:63" ht="35.25" hidden="1" customHeight="1" x14ac:dyDescent="0.25">
      <c r="A13" s="81"/>
      <c r="B13" s="81"/>
      <c r="C13" s="14" t="s">
        <v>27</v>
      </c>
      <c r="D13" s="17" t="s">
        <v>29</v>
      </c>
      <c r="E13" s="18" t="s">
        <v>46</v>
      </c>
      <c r="F13" s="20" t="s">
        <v>31</v>
      </c>
      <c r="G13" s="31">
        <f t="shared" ref="G13:G17" si="1">H13+M13+R13</f>
        <v>478.8</v>
      </c>
      <c r="H13" s="31">
        <f>SUM(I13:L13)</f>
        <v>25.5</v>
      </c>
      <c r="I13" s="31">
        <v>0</v>
      </c>
      <c r="J13" s="31">
        <v>25.5</v>
      </c>
      <c r="K13" s="31">
        <v>0</v>
      </c>
      <c r="L13" s="31">
        <v>0</v>
      </c>
      <c r="M13" s="31">
        <f>SUM(N13:Q13)</f>
        <v>453.3</v>
      </c>
      <c r="N13" s="31">
        <v>0</v>
      </c>
      <c r="O13" s="31">
        <v>453.3</v>
      </c>
      <c r="P13" s="31">
        <v>0</v>
      </c>
      <c r="Q13" s="31">
        <v>0</v>
      </c>
      <c r="R13" s="31">
        <v>0</v>
      </c>
      <c r="S13" s="31">
        <v>0</v>
      </c>
      <c r="T13" s="31">
        <v>0</v>
      </c>
      <c r="U13" s="31">
        <f t="shared" ref="U13:U17" si="2">V13+AA13</f>
        <v>461.91</v>
      </c>
      <c r="V13" s="69">
        <f t="shared" ref="V13:V17" si="3">SUM(W13:Z13)</f>
        <v>25.5</v>
      </c>
      <c r="W13" s="69">
        <v>0</v>
      </c>
      <c r="X13" s="69">
        <v>25.5</v>
      </c>
      <c r="Y13" s="69">
        <v>0</v>
      </c>
      <c r="Z13" s="69">
        <v>0</v>
      </c>
      <c r="AA13" s="69">
        <f>SUM(AB13:AE13)</f>
        <v>436.41</v>
      </c>
      <c r="AB13" s="69">
        <v>0</v>
      </c>
      <c r="AC13" s="69">
        <v>436.41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31">
        <f t="shared" ref="AI13:AI17" si="4">AJ13+AO13</f>
        <v>461.91</v>
      </c>
      <c r="AJ13" s="31">
        <f>SUM(AK13:AN13)</f>
        <v>25.5</v>
      </c>
      <c r="AK13" s="31">
        <v>0</v>
      </c>
      <c r="AL13" s="31">
        <v>25.5</v>
      </c>
      <c r="AM13" s="31">
        <v>0</v>
      </c>
      <c r="AN13" s="31">
        <v>0</v>
      </c>
      <c r="AO13" s="31">
        <f>SUM(AP13:AS13)</f>
        <v>436.41</v>
      </c>
      <c r="AP13" s="31">
        <v>0</v>
      </c>
      <c r="AQ13" s="31">
        <v>436.41</v>
      </c>
      <c r="AR13" s="31">
        <v>0</v>
      </c>
      <c r="AS13" s="31">
        <v>0</v>
      </c>
      <c r="AT13" s="31">
        <v>0</v>
      </c>
      <c r="AU13" s="31">
        <v>0</v>
      </c>
      <c r="AV13" s="31">
        <v>0</v>
      </c>
      <c r="AW13" s="31">
        <f t="shared" ref="AW13:AW17" si="5">AX13+BC13</f>
        <v>461.91</v>
      </c>
      <c r="AX13" s="31">
        <f>SUM(AY13:BB13)</f>
        <v>25.5</v>
      </c>
      <c r="AY13" s="31">
        <v>0</v>
      </c>
      <c r="AZ13" s="31">
        <v>25.5</v>
      </c>
      <c r="BA13" s="31">
        <v>0</v>
      </c>
      <c r="BB13" s="31">
        <v>0</v>
      </c>
      <c r="BC13" s="31">
        <f>SUM(BD13:BG13)</f>
        <v>436.41</v>
      </c>
      <c r="BD13" s="31">
        <v>0</v>
      </c>
      <c r="BE13" s="31">
        <v>436.41</v>
      </c>
      <c r="BF13" s="31">
        <v>0</v>
      </c>
      <c r="BG13" s="31">
        <v>0</v>
      </c>
      <c r="BH13" s="32">
        <v>0</v>
      </c>
      <c r="BI13" s="32">
        <v>0</v>
      </c>
      <c r="BJ13" s="32">
        <v>0</v>
      </c>
      <c r="BK13" s="101"/>
    </row>
    <row r="14" spans="1:63" ht="49.5" hidden="1" customHeight="1" x14ac:dyDescent="0.25">
      <c r="A14" s="27" t="s">
        <v>55</v>
      </c>
      <c r="B14" s="33" t="s">
        <v>63</v>
      </c>
      <c r="C14" s="13" t="s">
        <v>56</v>
      </c>
      <c r="D14" s="29" t="s">
        <v>57</v>
      </c>
      <c r="E14" s="29" t="s">
        <v>58</v>
      </c>
      <c r="F14" s="19" t="s">
        <v>59</v>
      </c>
      <c r="G14" s="31">
        <f t="shared" si="1"/>
        <v>75248.45</v>
      </c>
      <c r="H14" s="31">
        <v>0</v>
      </c>
      <c r="I14" s="31">
        <v>0</v>
      </c>
      <c r="J14" s="30">
        <v>0</v>
      </c>
      <c r="K14" s="30"/>
      <c r="L14" s="30"/>
      <c r="M14" s="31">
        <f>N14+O14</f>
        <v>13723.83</v>
      </c>
      <c r="N14" s="31">
        <v>0</v>
      </c>
      <c r="O14" s="31">
        <v>13723.83</v>
      </c>
      <c r="P14" s="30"/>
      <c r="Q14" s="30"/>
      <c r="R14" s="31">
        <f>S14+T14</f>
        <v>61524.62</v>
      </c>
      <c r="S14" s="31">
        <v>0</v>
      </c>
      <c r="T14" s="31">
        <v>61524.62</v>
      </c>
      <c r="U14" s="31">
        <f t="shared" si="2"/>
        <v>13717.79</v>
      </c>
      <c r="V14" s="31">
        <f t="shared" si="3"/>
        <v>0</v>
      </c>
      <c r="W14" s="31">
        <v>0</v>
      </c>
      <c r="X14" s="31">
        <v>0</v>
      </c>
      <c r="Y14" s="31"/>
      <c r="Z14" s="31"/>
      <c r="AA14" s="31">
        <f>AB14+AC14</f>
        <v>13717.79</v>
      </c>
      <c r="AB14" s="31">
        <v>0</v>
      </c>
      <c r="AC14" s="31">
        <v>13717.79</v>
      </c>
      <c r="AD14" s="30"/>
      <c r="AE14" s="30"/>
      <c r="AF14" s="31">
        <v>0</v>
      </c>
      <c r="AG14" s="31">
        <v>0</v>
      </c>
      <c r="AH14" s="31">
        <v>0</v>
      </c>
      <c r="AI14" s="31">
        <f t="shared" si="4"/>
        <v>0</v>
      </c>
      <c r="AJ14" s="31">
        <v>0</v>
      </c>
      <c r="AK14" s="31">
        <v>0</v>
      </c>
      <c r="AL14" s="31">
        <v>0</v>
      </c>
      <c r="AM14" s="31"/>
      <c r="AN14" s="31"/>
      <c r="AO14" s="31">
        <f t="shared" ref="AO14:AO18" si="6">SUM(AP14:AS14)</f>
        <v>0</v>
      </c>
      <c r="AP14" s="31">
        <v>0</v>
      </c>
      <c r="AQ14" s="31">
        <v>0</v>
      </c>
      <c r="AR14" s="31"/>
      <c r="AS14" s="31"/>
      <c r="AT14" s="31">
        <v>0</v>
      </c>
      <c r="AU14" s="31">
        <v>0</v>
      </c>
      <c r="AV14" s="31">
        <v>0</v>
      </c>
      <c r="AW14" s="31">
        <f t="shared" si="5"/>
        <v>13717.79</v>
      </c>
      <c r="AX14" s="31">
        <f t="shared" ref="AX14:AX18" si="7">SUM(AY14:BB14)</f>
        <v>0</v>
      </c>
      <c r="AY14" s="31">
        <v>0</v>
      </c>
      <c r="AZ14" s="31">
        <v>0</v>
      </c>
      <c r="BA14" s="31"/>
      <c r="BB14" s="31"/>
      <c r="BC14" s="31">
        <f>SUM(BD14:BG14)</f>
        <v>13717.79</v>
      </c>
      <c r="BD14" s="31">
        <v>0</v>
      </c>
      <c r="BE14" s="31">
        <v>13717.79</v>
      </c>
      <c r="BF14" s="31"/>
      <c r="BG14" s="31"/>
      <c r="BH14" s="31">
        <v>0</v>
      </c>
      <c r="BI14" s="31">
        <v>0</v>
      </c>
      <c r="BJ14" s="31">
        <v>0</v>
      </c>
      <c r="BK14" s="101"/>
    </row>
    <row r="15" spans="1:63" ht="50.25" hidden="1" customHeight="1" x14ac:dyDescent="0.25">
      <c r="A15" s="27" t="s">
        <v>60</v>
      </c>
      <c r="B15" s="33" t="s">
        <v>62</v>
      </c>
      <c r="C15" s="13" t="s">
        <v>56</v>
      </c>
      <c r="D15" s="29" t="s">
        <v>61</v>
      </c>
      <c r="E15" s="29" t="s">
        <v>58</v>
      </c>
      <c r="F15" s="19" t="s">
        <v>59</v>
      </c>
      <c r="G15" s="31">
        <f t="shared" si="1"/>
        <v>27210.61</v>
      </c>
      <c r="H15" s="31">
        <v>0</v>
      </c>
      <c r="I15" s="31">
        <v>0</v>
      </c>
      <c r="J15" s="31">
        <v>0</v>
      </c>
      <c r="K15" s="31"/>
      <c r="L15" s="31"/>
      <c r="M15" s="31">
        <f>N15+O15</f>
        <v>10993.75</v>
      </c>
      <c r="N15" s="31">
        <v>0</v>
      </c>
      <c r="O15" s="31">
        <v>10993.75</v>
      </c>
      <c r="P15" s="31"/>
      <c r="Q15" s="31"/>
      <c r="R15" s="31">
        <f>S15+T15</f>
        <v>16216.86</v>
      </c>
      <c r="S15" s="31">
        <v>0</v>
      </c>
      <c r="T15" s="31">
        <v>16216.86</v>
      </c>
      <c r="U15" s="31">
        <f t="shared" si="2"/>
        <v>0</v>
      </c>
      <c r="V15" s="31">
        <f t="shared" si="3"/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f t="shared" si="4"/>
        <v>0</v>
      </c>
      <c r="AJ15" s="31">
        <v>0</v>
      </c>
      <c r="AK15" s="31">
        <v>0</v>
      </c>
      <c r="AL15" s="31">
        <v>0</v>
      </c>
      <c r="AM15" s="31">
        <v>0</v>
      </c>
      <c r="AN15" s="31">
        <v>0</v>
      </c>
      <c r="AO15" s="31">
        <f t="shared" si="6"/>
        <v>0</v>
      </c>
      <c r="AP15" s="31">
        <v>0</v>
      </c>
      <c r="AQ15" s="31">
        <v>0</v>
      </c>
      <c r="AR15" s="31">
        <v>0</v>
      </c>
      <c r="AS15" s="31">
        <v>0</v>
      </c>
      <c r="AT15" s="31">
        <v>0</v>
      </c>
      <c r="AU15" s="31">
        <v>0</v>
      </c>
      <c r="AV15" s="31">
        <v>0</v>
      </c>
      <c r="AW15" s="31">
        <f t="shared" si="5"/>
        <v>0</v>
      </c>
      <c r="AX15" s="31">
        <f t="shared" si="7"/>
        <v>0</v>
      </c>
      <c r="AY15" s="31">
        <v>0</v>
      </c>
      <c r="AZ15" s="31">
        <v>0</v>
      </c>
      <c r="BA15" s="31">
        <v>0</v>
      </c>
      <c r="BB15" s="31">
        <v>0</v>
      </c>
      <c r="BC15" s="31">
        <f t="shared" ref="BC15:BC18" si="8">SUM(BD15:BG15)</f>
        <v>0</v>
      </c>
      <c r="BD15" s="31">
        <v>0</v>
      </c>
      <c r="BE15" s="31">
        <v>0</v>
      </c>
      <c r="BF15" s="31">
        <v>0</v>
      </c>
      <c r="BG15" s="31">
        <v>0</v>
      </c>
      <c r="BH15" s="31">
        <v>0</v>
      </c>
      <c r="BI15" s="31">
        <v>0</v>
      </c>
      <c r="BJ15" s="31">
        <v>0</v>
      </c>
      <c r="BK15" s="101"/>
    </row>
    <row r="16" spans="1:63" ht="50.25" hidden="1" customHeight="1" x14ac:dyDescent="0.25">
      <c r="A16" s="41" t="s">
        <v>119</v>
      </c>
      <c r="B16" s="33" t="s">
        <v>120</v>
      </c>
      <c r="C16" s="13" t="s">
        <v>56</v>
      </c>
      <c r="D16" s="29" t="s">
        <v>121</v>
      </c>
      <c r="E16" s="29" t="s">
        <v>122</v>
      </c>
      <c r="F16" s="19" t="s">
        <v>59</v>
      </c>
      <c r="G16" s="31">
        <f t="shared" si="1"/>
        <v>45641.52</v>
      </c>
      <c r="H16" s="31">
        <v>0</v>
      </c>
      <c r="I16" s="31">
        <v>0</v>
      </c>
      <c r="J16" s="31">
        <v>0</v>
      </c>
      <c r="K16" s="31"/>
      <c r="L16" s="31"/>
      <c r="M16" s="31">
        <f>N16+O16</f>
        <v>0</v>
      </c>
      <c r="N16" s="31">
        <v>0</v>
      </c>
      <c r="O16" s="31">
        <v>0</v>
      </c>
      <c r="P16" s="31"/>
      <c r="Q16" s="31"/>
      <c r="R16" s="31">
        <f>S16+T16</f>
        <v>45641.52</v>
      </c>
      <c r="S16" s="31">
        <v>0</v>
      </c>
      <c r="T16" s="31">
        <v>45641.52</v>
      </c>
      <c r="U16" s="31">
        <f t="shared" si="2"/>
        <v>0</v>
      </c>
      <c r="V16" s="31">
        <f t="shared" si="3"/>
        <v>0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f t="shared" si="4"/>
        <v>0</v>
      </c>
      <c r="AJ16" s="31">
        <v>0</v>
      </c>
      <c r="AK16" s="31">
        <v>0</v>
      </c>
      <c r="AL16" s="31">
        <v>0</v>
      </c>
      <c r="AM16" s="31">
        <v>0</v>
      </c>
      <c r="AN16" s="31">
        <v>0</v>
      </c>
      <c r="AO16" s="31">
        <f t="shared" si="6"/>
        <v>0</v>
      </c>
      <c r="AP16" s="31">
        <v>0</v>
      </c>
      <c r="AQ16" s="31">
        <v>0</v>
      </c>
      <c r="AR16" s="31">
        <v>0</v>
      </c>
      <c r="AS16" s="31">
        <v>0</v>
      </c>
      <c r="AT16" s="31">
        <v>0</v>
      </c>
      <c r="AU16" s="31">
        <v>0</v>
      </c>
      <c r="AV16" s="31">
        <v>0</v>
      </c>
      <c r="AW16" s="31">
        <f t="shared" si="5"/>
        <v>0</v>
      </c>
      <c r="AX16" s="31">
        <f t="shared" si="7"/>
        <v>0</v>
      </c>
      <c r="AY16" s="31">
        <v>0</v>
      </c>
      <c r="AZ16" s="31">
        <v>0</v>
      </c>
      <c r="BA16" s="31">
        <v>0</v>
      </c>
      <c r="BB16" s="31">
        <v>0</v>
      </c>
      <c r="BC16" s="31">
        <f t="shared" si="8"/>
        <v>0</v>
      </c>
      <c r="BD16" s="31">
        <v>0</v>
      </c>
      <c r="BE16" s="31">
        <v>0</v>
      </c>
      <c r="BF16" s="31">
        <v>0</v>
      </c>
      <c r="BG16" s="31">
        <v>0</v>
      </c>
      <c r="BH16" s="31">
        <v>0</v>
      </c>
      <c r="BI16" s="31">
        <v>0</v>
      </c>
      <c r="BJ16" s="31">
        <v>0</v>
      </c>
      <c r="BK16" s="101"/>
    </row>
    <row r="17" spans="1:63" ht="45" hidden="1" customHeight="1" x14ac:dyDescent="0.25">
      <c r="A17" s="61" t="s">
        <v>145</v>
      </c>
      <c r="B17" s="39" t="s">
        <v>146</v>
      </c>
      <c r="C17" s="13" t="s">
        <v>147</v>
      </c>
      <c r="D17" s="17" t="s">
        <v>148</v>
      </c>
      <c r="E17" s="18" t="s">
        <v>149</v>
      </c>
      <c r="F17" s="19" t="s">
        <v>150</v>
      </c>
      <c r="G17" s="31">
        <f t="shared" si="1"/>
        <v>7969.17</v>
      </c>
      <c r="H17" s="31">
        <v>0</v>
      </c>
      <c r="I17" s="31">
        <v>0</v>
      </c>
      <c r="J17" s="31">
        <v>0</v>
      </c>
      <c r="K17" s="31"/>
      <c r="L17" s="31"/>
      <c r="M17" s="31">
        <f>N17+O17</f>
        <v>0</v>
      </c>
      <c r="N17" s="31">
        <v>0</v>
      </c>
      <c r="O17" s="31">
        <v>0</v>
      </c>
      <c r="P17" s="31"/>
      <c r="Q17" s="31"/>
      <c r="R17" s="31">
        <f>S17+T17</f>
        <v>7969.17</v>
      </c>
      <c r="S17" s="31">
        <v>0</v>
      </c>
      <c r="T17" s="31">
        <v>7969.17</v>
      </c>
      <c r="U17" s="31">
        <f t="shared" si="2"/>
        <v>0</v>
      </c>
      <c r="V17" s="31">
        <f t="shared" si="3"/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  <c r="AE17" s="31">
        <v>0</v>
      </c>
      <c r="AF17" s="31">
        <v>0</v>
      </c>
      <c r="AG17" s="31">
        <v>0</v>
      </c>
      <c r="AH17" s="31">
        <v>0</v>
      </c>
      <c r="AI17" s="31">
        <f t="shared" si="4"/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f t="shared" si="6"/>
        <v>0</v>
      </c>
      <c r="AP17" s="31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f t="shared" si="5"/>
        <v>0</v>
      </c>
      <c r="AX17" s="31">
        <f t="shared" si="7"/>
        <v>0</v>
      </c>
      <c r="AY17" s="31">
        <v>0</v>
      </c>
      <c r="AZ17" s="31">
        <v>0</v>
      </c>
      <c r="BA17" s="31">
        <v>0</v>
      </c>
      <c r="BB17" s="31">
        <v>0</v>
      </c>
      <c r="BC17" s="31">
        <f t="shared" si="8"/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1">
        <v>0</v>
      </c>
      <c r="BK17" s="101"/>
    </row>
    <row r="18" spans="1:63" ht="45" hidden="1" customHeight="1" x14ac:dyDescent="0.25">
      <c r="A18" s="66" t="s">
        <v>158</v>
      </c>
      <c r="B18" s="39" t="s">
        <v>157</v>
      </c>
      <c r="C18" s="13" t="s">
        <v>56</v>
      </c>
      <c r="D18" s="29" t="s">
        <v>160</v>
      </c>
      <c r="E18" s="29" t="s">
        <v>161</v>
      </c>
      <c r="F18" s="19" t="s">
        <v>159</v>
      </c>
      <c r="G18" s="31">
        <f t="shared" ref="G18" si="9">H18+M18+R18</f>
        <v>80000</v>
      </c>
      <c r="H18" s="31">
        <v>0</v>
      </c>
      <c r="I18" s="31">
        <v>0</v>
      </c>
      <c r="J18" s="31">
        <v>0</v>
      </c>
      <c r="K18" s="31"/>
      <c r="L18" s="31"/>
      <c r="M18" s="31">
        <f>N18+O18</f>
        <v>0</v>
      </c>
      <c r="N18" s="31">
        <v>0</v>
      </c>
      <c r="O18" s="31">
        <v>0</v>
      </c>
      <c r="P18" s="31"/>
      <c r="Q18" s="31"/>
      <c r="R18" s="31">
        <f>S18+T18</f>
        <v>80000</v>
      </c>
      <c r="S18" s="31">
        <v>0</v>
      </c>
      <c r="T18" s="31">
        <v>80000</v>
      </c>
      <c r="U18" s="31">
        <f t="shared" ref="U18" si="10">V18+AA18</f>
        <v>0</v>
      </c>
      <c r="V18" s="31">
        <f t="shared" ref="V18" si="11">SUM(W18:Z18)</f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31">
        <v>0</v>
      </c>
      <c r="AG18" s="31">
        <v>0</v>
      </c>
      <c r="AH18" s="31">
        <v>0</v>
      </c>
      <c r="AI18" s="31">
        <f t="shared" ref="AI18" si="12">AJ18+AO18</f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f t="shared" si="6"/>
        <v>0</v>
      </c>
      <c r="AP18" s="31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f t="shared" ref="AW18" si="13">AX18+BC18</f>
        <v>0</v>
      </c>
      <c r="AX18" s="31">
        <f t="shared" si="7"/>
        <v>0</v>
      </c>
      <c r="AY18" s="31">
        <v>0</v>
      </c>
      <c r="AZ18" s="31">
        <v>0</v>
      </c>
      <c r="BA18" s="31">
        <v>0</v>
      </c>
      <c r="BB18" s="31">
        <v>0</v>
      </c>
      <c r="BC18" s="31">
        <f t="shared" si="8"/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31">
        <v>0</v>
      </c>
      <c r="BK18" s="99"/>
    </row>
    <row r="19" spans="1:63" ht="20.25" customHeight="1" x14ac:dyDescent="0.25">
      <c r="A19" s="3" t="s">
        <v>34</v>
      </c>
      <c r="B19" s="82" t="s">
        <v>72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4"/>
      <c r="BH19" s="24"/>
      <c r="BI19" s="24"/>
      <c r="BJ19" s="24"/>
      <c r="BK19" s="3"/>
    </row>
    <row r="20" spans="1:63" ht="21.75" customHeight="1" x14ac:dyDescent="0.25">
      <c r="A20" s="3" t="s">
        <v>35</v>
      </c>
      <c r="B20" s="82" t="s">
        <v>39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4"/>
    </row>
    <row r="21" spans="1:63" ht="67.5" customHeight="1" x14ac:dyDescent="0.25">
      <c r="A21" s="3" t="s">
        <v>37</v>
      </c>
      <c r="B21" s="44" t="s">
        <v>40</v>
      </c>
      <c r="C21" s="3"/>
      <c r="D21" s="3"/>
      <c r="E21" s="3"/>
      <c r="F21" s="3"/>
      <c r="G21" s="45">
        <f>SUM(G22:G23)</f>
        <v>60344.1</v>
      </c>
      <c r="H21" s="45">
        <f t="shared" ref="H21:BG21" si="14">SUM(H22:H23)</f>
        <v>0</v>
      </c>
      <c r="I21" s="45">
        <f t="shared" si="14"/>
        <v>0</v>
      </c>
      <c r="J21" s="45">
        <f t="shared" si="14"/>
        <v>0</v>
      </c>
      <c r="K21" s="45">
        <f t="shared" si="14"/>
        <v>0</v>
      </c>
      <c r="L21" s="45">
        <f t="shared" si="14"/>
        <v>0</v>
      </c>
      <c r="M21" s="45">
        <f>SUM(M22:M23)</f>
        <v>60344.1</v>
      </c>
      <c r="N21" s="45">
        <f t="shared" si="14"/>
        <v>0</v>
      </c>
      <c r="O21" s="45">
        <f>SUM(O22:O23)</f>
        <v>60344.1</v>
      </c>
      <c r="P21" s="45">
        <f t="shared" si="14"/>
        <v>0</v>
      </c>
      <c r="Q21" s="45">
        <f t="shared" si="14"/>
        <v>0</v>
      </c>
      <c r="R21" s="45">
        <v>0</v>
      </c>
      <c r="S21" s="45">
        <v>0</v>
      </c>
      <c r="T21" s="45">
        <v>0</v>
      </c>
      <c r="U21" s="45">
        <f t="shared" si="14"/>
        <v>0</v>
      </c>
      <c r="V21" s="45">
        <f t="shared" si="14"/>
        <v>0</v>
      </c>
      <c r="W21" s="45">
        <f t="shared" si="14"/>
        <v>0</v>
      </c>
      <c r="X21" s="45">
        <f t="shared" si="14"/>
        <v>0</v>
      </c>
      <c r="Y21" s="45">
        <f t="shared" si="14"/>
        <v>0</v>
      </c>
      <c r="Z21" s="45">
        <f t="shared" si="14"/>
        <v>0</v>
      </c>
      <c r="AA21" s="45">
        <f t="shared" si="14"/>
        <v>0</v>
      </c>
      <c r="AB21" s="45">
        <f t="shared" si="14"/>
        <v>0</v>
      </c>
      <c r="AC21" s="45">
        <f t="shared" si="14"/>
        <v>0</v>
      </c>
      <c r="AD21" s="45">
        <f t="shared" si="14"/>
        <v>0</v>
      </c>
      <c r="AE21" s="45">
        <f t="shared" si="14"/>
        <v>0</v>
      </c>
      <c r="AF21" s="45">
        <f t="shared" si="14"/>
        <v>0</v>
      </c>
      <c r="AG21" s="45">
        <f t="shared" si="14"/>
        <v>0</v>
      </c>
      <c r="AH21" s="45">
        <f t="shared" si="14"/>
        <v>0</v>
      </c>
      <c r="AI21" s="45">
        <f t="shared" si="14"/>
        <v>0</v>
      </c>
      <c r="AJ21" s="45">
        <f t="shared" si="14"/>
        <v>0</v>
      </c>
      <c r="AK21" s="45">
        <f t="shared" si="14"/>
        <v>0</v>
      </c>
      <c r="AL21" s="45">
        <f t="shared" si="14"/>
        <v>0</v>
      </c>
      <c r="AM21" s="45">
        <f t="shared" si="14"/>
        <v>0</v>
      </c>
      <c r="AN21" s="45">
        <f t="shared" si="14"/>
        <v>0</v>
      </c>
      <c r="AO21" s="45">
        <f t="shared" si="14"/>
        <v>0</v>
      </c>
      <c r="AP21" s="45">
        <f t="shared" si="14"/>
        <v>0</v>
      </c>
      <c r="AQ21" s="45">
        <f t="shared" si="14"/>
        <v>0</v>
      </c>
      <c r="AR21" s="45">
        <f t="shared" si="14"/>
        <v>0</v>
      </c>
      <c r="AS21" s="45">
        <f t="shared" si="14"/>
        <v>0</v>
      </c>
      <c r="AT21" s="45">
        <v>0</v>
      </c>
      <c r="AU21" s="45">
        <v>0</v>
      </c>
      <c r="AV21" s="45">
        <v>0</v>
      </c>
      <c r="AW21" s="45">
        <f t="shared" si="14"/>
        <v>0</v>
      </c>
      <c r="AX21" s="45">
        <f t="shared" si="14"/>
        <v>0</v>
      </c>
      <c r="AY21" s="45">
        <f t="shared" si="14"/>
        <v>0</v>
      </c>
      <c r="AZ21" s="45">
        <f t="shared" si="14"/>
        <v>0</v>
      </c>
      <c r="BA21" s="45">
        <f t="shared" si="14"/>
        <v>0</v>
      </c>
      <c r="BB21" s="45">
        <f t="shared" si="14"/>
        <v>0</v>
      </c>
      <c r="BC21" s="45">
        <f t="shared" si="14"/>
        <v>0</v>
      </c>
      <c r="BD21" s="45">
        <f t="shared" si="14"/>
        <v>0</v>
      </c>
      <c r="BE21" s="45">
        <f t="shared" si="14"/>
        <v>0</v>
      </c>
      <c r="BF21" s="45">
        <f t="shared" si="14"/>
        <v>0</v>
      </c>
      <c r="BG21" s="45">
        <f t="shared" si="14"/>
        <v>0</v>
      </c>
      <c r="BH21" s="45">
        <v>0</v>
      </c>
      <c r="BI21" s="45">
        <v>0</v>
      </c>
      <c r="BJ21" s="45">
        <v>0</v>
      </c>
      <c r="BK21" s="3"/>
    </row>
    <row r="22" spans="1:63" ht="39.75" customHeight="1" x14ac:dyDescent="0.25">
      <c r="A22" s="3" t="s">
        <v>38</v>
      </c>
      <c r="B22" s="15" t="s">
        <v>41</v>
      </c>
      <c r="C22" s="21" t="s">
        <v>43</v>
      </c>
      <c r="D22" s="16" t="s">
        <v>44</v>
      </c>
      <c r="E22" s="16" t="s">
        <v>47</v>
      </c>
      <c r="F22" s="35" t="s">
        <v>48</v>
      </c>
      <c r="G22" s="36">
        <f>H22+M22+R22</f>
        <v>10761.4</v>
      </c>
      <c r="H22" s="36">
        <f>SUM(I22:L22)</f>
        <v>0</v>
      </c>
      <c r="I22" s="36">
        <v>0</v>
      </c>
      <c r="J22" s="36">
        <v>0</v>
      </c>
      <c r="K22" s="36">
        <v>0</v>
      </c>
      <c r="L22" s="36">
        <v>0</v>
      </c>
      <c r="M22" s="36">
        <f>SUM(N22:Q22)</f>
        <v>10761.4</v>
      </c>
      <c r="N22" s="36">
        <v>0</v>
      </c>
      <c r="O22" s="36">
        <v>10761.4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f>V22+AA22</f>
        <v>0</v>
      </c>
      <c r="V22" s="36">
        <f>SUM(W22:Z22)</f>
        <v>0</v>
      </c>
      <c r="W22" s="36">
        <v>0</v>
      </c>
      <c r="X22" s="36">
        <v>0</v>
      </c>
      <c r="Y22" s="36">
        <v>0</v>
      </c>
      <c r="Z22" s="36">
        <v>0</v>
      </c>
      <c r="AA22" s="36">
        <f>SUM(AB22:AE22)</f>
        <v>0</v>
      </c>
      <c r="AB22" s="36">
        <v>0</v>
      </c>
      <c r="AC22" s="36">
        <v>0</v>
      </c>
      <c r="AD22" s="36">
        <v>0</v>
      </c>
      <c r="AE22" s="36">
        <v>0</v>
      </c>
      <c r="AF22" s="36">
        <v>0</v>
      </c>
      <c r="AG22" s="36">
        <v>0</v>
      </c>
      <c r="AH22" s="36">
        <v>0</v>
      </c>
      <c r="AI22" s="36">
        <f>AJ22+AO22</f>
        <v>0</v>
      </c>
      <c r="AJ22" s="36">
        <f>SUM(AK22:AN22)</f>
        <v>0</v>
      </c>
      <c r="AK22" s="36">
        <v>0</v>
      </c>
      <c r="AL22" s="36">
        <v>0</v>
      </c>
      <c r="AM22" s="36">
        <v>0</v>
      </c>
      <c r="AN22" s="36">
        <v>0</v>
      </c>
      <c r="AO22" s="36">
        <f>SUM(AP22:AS22)</f>
        <v>0</v>
      </c>
      <c r="AP22" s="36">
        <v>0</v>
      </c>
      <c r="AQ22" s="36">
        <v>0</v>
      </c>
      <c r="AR22" s="36">
        <v>0</v>
      </c>
      <c r="AS22" s="36">
        <v>0</v>
      </c>
      <c r="AT22" s="36">
        <v>0</v>
      </c>
      <c r="AU22" s="36">
        <v>0</v>
      </c>
      <c r="AV22" s="36">
        <v>0</v>
      </c>
      <c r="AW22" s="36">
        <f>AX22+BC22</f>
        <v>0</v>
      </c>
      <c r="AX22" s="36">
        <f>SUM(AY22:BB22)</f>
        <v>0</v>
      </c>
      <c r="AY22" s="36">
        <v>0</v>
      </c>
      <c r="AZ22" s="36">
        <v>0</v>
      </c>
      <c r="BA22" s="36">
        <v>0</v>
      </c>
      <c r="BB22" s="36">
        <v>0</v>
      </c>
      <c r="BC22" s="36">
        <f>SUM(BD22:BG22)</f>
        <v>0</v>
      </c>
      <c r="BD22" s="36">
        <v>0</v>
      </c>
      <c r="BE22" s="36">
        <v>0</v>
      </c>
      <c r="BF22" s="36">
        <v>0</v>
      </c>
      <c r="BG22" s="36">
        <v>0</v>
      </c>
      <c r="BH22" s="36">
        <v>0</v>
      </c>
      <c r="BI22" s="36">
        <v>0</v>
      </c>
      <c r="BJ22" s="36">
        <v>0</v>
      </c>
      <c r="BK22" s="77" t="s">
        <v>53</v>
      </c>
    </row>
    <row r="23" spans="1:63" ht="44.25" customHeight="1" x14ac:dyDescent="0.25">
      <c r="A23" s="3" t="s">
        <v>36</v>
      </c>
      <c r="B23" s="15" t="s">
        <v>42</v>
      </c>
      <c r="C23" s="21" t="s">
        <v>43</v>
      </c>
      <c r="D23" s="16" t="s">
        <v>49</v>
      </c>
      <c r="E23" s="16" t="s">
        <v>50</v>
      </c>
      <c r="F23" s="35" t="s">
        <v>48</v>
      </c>
      <c r="G23" s="36">
        <f>H23+M23+R23</f>
        <v>49582.7</v>
      </c>
      <c r="H23" s="36">
        <f>SUM(I23:L23)</f>
        <v>0</v>
      </c>
      <c r="I23" s="36">
        <v>0</v>
      </c>
      <c r="J23" s="36">
        <v>0</v>
      </c>
      <c r="K23" s="36">
        <v>0</v>
      </c>
      <c r="L23" s="36">
        <v>0</v>
      </c>
      <c r="M23" s="36">
        <f>SUM(N23:Q23)</f>
        <v>49582.7</v>
      </c>
      <c r="N23" s="36">
        <v>0</v>
      </c>
      <c r="O23" s="36">
        <v>49582.7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  <c r="U23" s="36">
        <f>V23+AA23</f>
        <v>0</v>
      </c>
      <c r="V23" s="36">
        <f>SUM(W23:Z23)</f>
        <v>0</v>
      </c>
      <c r="W23" s="36">
        <v>0</v>
      </c>
      <c r="X23" s="36">
        <v>0</v>
      </c>
      <c r="Y23" s="36">
        <v>0</v>
      </c>
      <c r="Z23" s="36">
        <v>0</v>
      </c>
      <c r="AA23" s="36">
        <f>SUM(AB23:AE23)</f>
        <v>0</v>
      </c>
      <c r="AB23" s="36">
        <v>0</v>
      </c>
      <c r="AC23" s="36">
        <v>0</v>
      </c>
      <c r="AD23" s="36">
        <v>0</v>
      </c>
      <c r="AE23" s="36">
        <v>0</v>
      </c>
      <c r="AF23" s="36">
        <v>0</v>
      </c>
      <c r="AG23" s="36">
        <v>0</v>
      </c>
      <c r="AH23" s="36">
        <v>0</v>
      </c>
      <c r="AI23" s="36">
        <f>AJ23+AO23</f>
        <v>0</v>
      </c>
      <c r="AJ23" s="36">
        <f>SUM(AK23:AN23)</f>
        <v>0</v>
      </c>
      <c r="AK23" s="36">
        <v>0</v>
      </c>
      <c r="AL23" s="36">
        <v>0</v>
      </c>
      <c r="AM23" s="36">
        <v>0</v>
      </c>
      <c r="AN23" s="36">
        <v>0</v>
      </c>
      <c r="AO23" s="36">
        <f>SUM(AP23:AS23)</f>
        <v>0</v>
      </c>
      <c r="AP23" s="36">
        <v>0</v>
      </c>
      <c r="AQ23" s="36">
        <v>0</v>
      </c>
      <c r="AR23" s="36">
        <v>0</v>
      </c>
      <c r="AS23" s="36">
        <v>0</v>
      </c>
      <c r="AT23" s="36">
        <v>0</v>
      </c>
      <c r="AU23" s="36">
        <v>0</v>
      </c>
      <c r="AV23" s="36">
        <v>0</v>
      </c>
      <c r="AW23" s="36">
        <f>AX23+BC23</f>
        <v>0</v>
      </c>
      <c r="AX23" s="36">
        <f>SUM(AY23:BB23)</f>
        <v>0</v>
      </c>
      <c r="AY23" s="36">
        <v>0</v>
      </c>
      <c r="AZ23" s="36">
        <v>0</v>
      </c>
      <c r="BA23" s="36">
        <v>0</v>
      </c>
      <c r="BB23" s="36">
        <v>0</v>
      </c>
      <c r="BC23" s="36">
        <f>SUM(BD23:BG23)</f>
        <v>0</v>
      </c>
      <c r="BD23" s="36">
        <v>0</v>
      </c>
      <c r="BE23" s="36">
        <v>0</v>
      </c>
      <c r="BF23" s="36">
        <v>0</v>
      </c>
      <c r="BG23" s="36">
        <v>0</v>
      </c>
      <c r="BH23" s="37">
        <v>0</v>
      </c>
      <c r="BI23" s="37">
        <v>0</v>
      </c>
      <c r="BJ23" s="37">
        <v>0</v>
      </c>
      <c r="BK23" s="102"/>
    </row>
    <row r="24" spans="1:63" ht="18.75" hidden="1" customHeight="1" x14ac:dyDescent="0.25">
      <c r="A24" s="3" t="s">
        <v>64</v>
      </c>
      <c r="B24" s="95" t="s">
        <v>114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96"/>
      <c r="BB24" s="96"/>
      <c r="BC24" s="96"/>
      <c r="BD24" s="96"/>
      <c r="BE24" s="96"/>
      <c r="BF24" s="96"/>
      <c r="BG24" s="96"/>
      <c r="BH24" s="96"/>
      <c r="BI24" s="96"/>
      <c r="BJ24" s="97"/>
      <c r="BK24" s="26"/>
    </row>
    <row r="25" spans="1:63" ht="20.25" hidden="1" customHeight="1" x14ac:dyDescent="0.25">
      <c r="A25" s="3" t="s">
        <v>67</v>
      </c>
      <c r="B25" s="95" t="s">
        <v>65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7"/>
      <c r="BK25" s="26"/>
    </row>
    <row r="26" spans="1:63" ht="72" hidden="1" customHeight="1" x14ac:dyDescent="0.25">
      <c r="A26" s="4" t="s">
        <v>68</v>
      </c>
      <c r="B26" s="43" t="s">
        <v>66</v>
      </c>
      <c r="C26" s="21"/>
      <c r="D26" s="16"/>
      <c r="E26" s="16"/>
      <c r="F26" s="15"/>
      <c r="G26" s="46">
        <f>SUM(G27:G32)</f>
        <v>138980.19</v>
      </c>
      <c r="H26" s="46">
        <f t="shared" ref="H26:BJ26" si="15">SUM(H27:H32)</f>
        <v>0</v>
      </c>
      <c r="I26" s="46">
        <f t="shared" si="15"/>
        <v>0</v>
      </c>
      <c r="J26" s="46">
        <f t="shared" si="15"/>
        <v>0</v>
      </c>
      <c r="K26" s="46">
        <f t="shared" si="15"/>
        <v>0</v>
      </c>
      <c r="L26" s="46">
        <f t="shared" si="15"/>
        <v>0</v>
      </c>
      <c r="M26" s="46">
        <f t="shared" si="15"/>
        <v>44870.29</v>
      </c>
      <c r="N26" s="46">
        <f t="shared" si="15"/>
        <v>0</v>
      </c>
      <c r="O26" s="46">
        <f t="shared" si="15"/>
        <v>44870.29</v>
      </c>
      <c r="P26" s="46">
        <f t="shared" si="15"/>
        <v>0</v>
      </c>
      <c r="Q26" s="46">
        <f t="shared" si="15"/>
        <v>0</v>
      </c>
      <c r="R26" s="46">
        <f t="shared" si="15"/>
        <v>94109.9</v>
      </c>
      <c r="S26" s="46">
        <f t="shared" si="15"/>
        <v>0</v>
      </c>
      <c r="T26" s="46">
        <f t="shared" si="15"/>
        <v>94109.9</v>
      </c>
      <c r="U26" s="46">
        <f t="shared" si="15"/>
        <v>11754.59</v>
      </c>
      <c r="V26" s="46">
        <f t="shared" si="15"/>
        <v>0</v>
      </c>
      <c r="W26" s="46">
        <f t="shared" si="15"/>
        <v>0</v>
      </c>
      <c r="X26" s="46">
        <f t="shared" si="15"/>
        <v>0</v>
      </c>
      <c r="Y26" s="46">
        <f t="shared" si="15"/>
        <v>0</v>
      </c>
      <c r="Z26" s="46">
        <f t="shared" si="15"/>
        <v>0</v>
      </c>
      <c r="AA26" s="46">
        <f t="shared" si="15"/>
        <v>11754.59</v>
      </c>
      <c r="AB26" s="46">
        <f t="shared" si="15"/>
        <v>0</v>
      </c>
      <c r="AC26" s="46">
        <f t="shared" si="15"/>
        <v>11754.59</v>
      </c>
      <c r="AD26" s="46">
        <f t="shared" si="15"/>
        <v>0</v>
      </c>
      <c r="AE26" s="46">
        <f t="shared" si="15"/>
        <v>0</v>
      </c>
      <c r="AF26" s="46">
        <f t="shared" si="15"/>
        <v>0</v>
      </c>
      <c r="AG26" s="46">
        <f t="shared" si="15"/>
        <v>0</v>
      </c>
      <c r="AH26" s="46">
        <f t="shared" si="15"/>
        <v>0</v>
      </c>
      <c r="AI26" s="46">
        <f t="shared" si="15"/>
        <v>11754.59</v>
      </c>
      <c r="AJ26" s="46">
        <f t="shared" si="15"/>
        <v>0</v>
      </c>
      <c r="AK26" s="46">
        <f t="shared" si="15"/>
        <v>0</v>
      </c>
      <c r="AL26" s="46">
        <f t="shared" si="15"/>
        <v>0</v>
      </c>
      <c r="AM26" s="46">
        <f t="shared" si="15"/>
        <v>0</v>
      </c>
      <c r="AN26" s="46">
        <f t="shared" si="15"/>
        <v>0</v>
      </c>
      <c r="AO26" s="46">
        <f t="shared" si="15"/>
        <v>11754.59</v>
      </c>
      <c r="AP26" s="46">
        <f t="shared" si="15"/>
        <v>0</v>
      </c>
      <c r="AQ26" s="46">
        <f t="shared" si="15"/>
        <v>11754.59</v>
      </c>
      <c r="AR26" s="46">
        <f t="shared" si="15"/>
        <v>0</v>
      </c>
      <c r="AS26" s="46">
        <f t="shared" si="15"/>
        <v>0</v>
      </c>
      <c r="AT26" s="46">
        <f t="shared" si="15"/>
        <v>0</v>
      </c>
      <c r="AU26" s="46">
        <f t="shared" si="15"/>
        <v>0</v>
      </c>
      <c r="AV26" s="46">
        <f t="shared" si="15"/>
        <v>0</v>
      </c>
      <c r="AW26" s="46">
        <f t="shared" si="15"/>
        <v>11754.59</v>
      </c>
      <c r="AX26" s="46">
        <f t="shared" si="15"/>
        <v>0</v>
      </c>
      <c r="AY26" s="46">
        <f t="shared" si="15"/>
        <v>0</v>
      </c>
      <c r="AZ26" s="46">
        <f t="shared" si="15"/>
        <v>0</v>
      </c>
      <c r="BA26" s="46">
        <f t="shared" si="15"/>
        <v>0</v>
      </c>
      <c r="BB26" s="46">
        <f t="shared" si="15"/>
        <v>0</v>
      </c>
      <c r="BC26" s="46">
        <f t="shared" si="15"/>
        <v>11754.59</v>
      </c>
      <c r="BD26" s="46">
        <f t="shared" si="15"/>
        <v>0</v>
      </c>
      <c r="BE26" s="46">
        <f t="shared" si="15"/>
        <v>11754.59</v>
      </c>
      <c r="BF26" s="46">
        <f t="shared" si="15"/>
        <v>0</v>
      </c>
      <c r="BG26" s="46">
        <f t="shared" si="15"/>
        <v>0</v>
      </c>
      <c r="BH26" s="46">
        <f t="shared" si="15"/>
        <v>0</v>
      </c>
      <c r="BI26" s="46">
        <f t="shared" si="15"/>
        <v>0</v>
      </c>
      <c r="BJ26" s="46">
        <f t="shared" si="15"/>
        <v>0</v>
      </c>
      <c r="BK26" s="26"/>
    </row>
    <row r="27" spans="1:63" ht="49.5" hidden="1" customHeight="1" x14ac:dyDescent="0.25">
      <c r="A27" s="4" t="s">
        <v>133</v>
      </c>
      <c r="B27" s="33" t="s">
        <v>69</v>
      </c>
      <c r="C27" s="13" t="s">
        <v>56</v>
      </c>
      <c r="D27" s="35" t="s">
        <v>70</v>
      </c>
      <c r="E27" s="35" t="s">
        <v>71</v>
      </c>
      <c r="F27" s="19" t="s">
        <v>59</v>
      </c>
      <c r="G27" s="36">
        <f>H27+M27+R27</f>
        <v>29913.14</v>
      </c>
      <c r="H27" s="36">
        <v>0</v>
      </c>
      <c r="I27" s="36">
        <v>0</v>
      </c>
      <c r="J27" s="36">
        <v>0</v>
      </c>
      <c r="K27" s="36"/>
      <c r="L27" s="36"/>
      <c r="M27" s="36">
        <f t="shared" ref="M27:M32" si="16">N27+O27</f>
        <v>7373.82</v>
      </c>
      <c r="N27" s="36">
        <v>0</v>
      </c>
      <c r="O27" s="36">
        <v>7373.82</v>
      </c>
      <c r="P27" s="36"/>
      <c r="Q27" s="36"/>
      <c r="R27" s="36">
        <f>S27+T27</f>
        <v>22539.32</v>
      </c>
      <c r="S27" s="36">
        <v>0</v>
      </c>
      <c r="T27" s="36">
        <v>22539.32</v>
      </c>
      <c r="U27" s="36">
        <f>V27+AA27</f>
        <v>0</v>
      </c>
      <c r="V27" s="36">
        <v>0</v>
      </c>
      <c r="W27" s="36">
        <v>0</v>
      </c>
      <c r="X27" s="36">
        <v>0</v>
      </c>
      <c r="Y27" s="36"/>
      <c r="Z27" s="36"/>
      <c r="AA27" s="36">
        <f>SUM(AB27:AC27)</f>
        <v>0</v>
      </c>
      <c r="AB27" s="36">
        <v>0</v>
      </c>
      <c r="AC27" s="36">
        <v>0</v>
      </c>
      <c r="AD27" s="36"/>
      <c r="AE27" s="36"/>
      <c r="AF27" s="36">
        <v>0</v>
      </c>
      <c r="AG27" s="36">
        <v>0</v>
      </c>
      <c r="AH27" s="36">
        <v>0</v>
      </c>
      <c r="AI27" s="36">
        <f>AJ27+AO27</f>
        <v>0</v>
      </c>
      <c r="AJ27" s="36">
        <v>0</v>
      </c>
      <c r="AK27" s="36">
        <v>0</v>
      </c>
      <c r="AL27" s="36">
        <v>0</v>
      </c>
      <c r="AM27" s="36">
        <v>0</v>
      </c>
      <c r="AN27" s="36">
        <v>0</v>
      </c>
      <c r="AO27" s="36">
        <v>0</v>
      </c>
      <c r="AP27" s="36">
        <v>0</v>
      </c>
      <c r="AQ27" s="36">
        <v>0</v>
      </c>
      <c r="AR27" s="36">
        <v>0</v>
      </c>
      <c r="AS27" s="36">
        <v>0</v>
      </c>
      <c r="AT27" s="36">
        <v>0</v>
      </c>
      <c r="AU27" s="36">
        <v>0</v>
      </c>
      <c r="AV27" s="36">
        <v>0</v>
      </c>
      <c r="AW27" s="36">
        <f>AX27+BC27</f>
        <v>0</v>
      </c>
      <c r="AX27" s="36">
        <v>0</v>
      </c>
      <c r="AY27" s="36">
        <v>0</v>
      </c>
      <c r="AZ27" s="36">
        <v>0</v>
      </c>
      <c r="BA27" s="36">
        <v>0</v>
      </c>
      <c r="BB27" s="36">
        <v>0</v>
      </c>
      <c r="BC27" s="36">
        <f>SUM(BD27:BE27)</f>
        <v>0</v>
      </c>
      <c r="BD27" s="36">
        <v>0</v>
      </c>
      <c r="BE27" s="36">
        <v>0</v>
      </c>
      <c r="BF27" s="36">
        <v>0</v>
      </c>
      <c r="BG27" s="36">
        <v>0</v>
      </c>
      <c r="BH27" s="36">
        <v>0</v>
      </c>
      <c r="BI27" s="36">
        <v>0</v>
      </c>
      <c r="BJ27" s="36">
        <v>0</v>
      </c>
      <c r="BK27" s="77" t="s">
        <v>153</v>
      </c>
    </row>
    <row r="28" spans="1:63" ht="48.75" hidden="1" customHeight="1" x14ac:dyDescent="0.25">
      <c r="A28" s="3" t="s">
        <v>134</v>
      </c>
      <c r="B28" s="33" t="s">
        <v>73</v>
      </c>
      <c r="C28" s="13" t="s">
        <v>56</v>
      </c>
      <c r="D28" s="35" t="s">
        <v>74</v>
      </c>
      <c r="E28" s="35" t="s">
        <v>71</v>
      </c>
      <c r="F28" s="19" t="s">
        <v>59</v>
      </c>
      <c r="G28" s="36">
        <f t="shared" ref="G28:G32" si="17">H28+M28+R28</f>
        <v>28384.2</v>
      </c>
      <c r="H28" s="36">
        <v>0</v>
      </c>
      <c r="I28" s="36">
        <v>0</v>
      </c>
      <c r="J28" s="36">
        <v>0</v>
      </c>
      <c r="K28" s="36"/>
      <c r="L28" s="36"/>
      <c r="M28" s="36">
        <f t="shared" si="16"/>
        <v>7360</v>
      </c>
      <c r="N28" s="36">
        <v>0</v>
      </c>
      <c r="O28" s="36">
        <v>7360</v>
      </c>
      <c r="P28" s="36"/>
      <c r="Q28" s="36"/>
      <c r="R28" s="36">
        <f>S28+T28</f>
        <v>21024.2</v>
      </c>
      <c r="S28" s="36">
        <v>0</v>
      </c>
      <c r="T28" s="36">
        <v>21024.2</v>
      </c>
      <c r="U28" s="36">
        <f t="shared" ref="U28:U32" si="18">V28+AA28</f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f t="shared" ref="AA28:AA32" si="19">SUM(AB28:AC28)</f>
        <v>0</v>
      </c>
      <c r="AB28" s="36">
        <v>0</v>
      </c>
      <c r="AC28" s="36">
        <v>0</v>
      </c>
      <c r="AD28" s="36">
        <v>0</v>
      </c>
      <c r="AE28" s="36">
        <v>0</v>
      </c>
      <c r="AF28" s="36">
        <v>0</v>
      </c>
      <c r="AG28" s="36">
        <v>0</v>
      </c>
      <c r="AH28" s="36">
        <v>0</v>
      </c>
      <c r="AI28" s="36">
        <f t="shared" ref="AI28:AI32" si="20">AJ28+AO28</f>
        <v>0</v>
      </c>
      <c r="AJ28" s="36">
        <v>0</v>
      </c>
      <c r="AK28" s="36">
        <v>0</v>
      </c>
      <c r="AL28" s="36">
        <v>0</v>
      </c>
      <c r="AM28" s="36">
        <v>0</v>
      </c>
      <c r="AN28" s="36">
        <v>0</v>
      </c>
      <c r="AO28" s="36">
        <v>0</v>
      </c>
      <c r="AP28" s="36">
        <v>0</v>
      </c>
      <c r="AQ28" s="36">
        <v>0</v>
      </c>
      <c r="AR28" s="36">
        <v>0</v>
      </c>
      <c r="AS28" s="36">
        <v>0</v>
      </c>
      <c r="AT28" s="36">
        <v>0</v>
      </c>
      <c r="AU28" s="36">
        <v>0</v>
      </c>
      <c r="AV28" s="36">
        <v>0</v>
      </c>
      <c r="AW28" s="36">
        <f t="shared" ref="AW28:AW32" si="21">AX28+BC28</f>
        <v>0</v>
      </c>
      <c r="AX28" s="36">
        <v>0</v>
      </c>
      <c r="AY28" s="36">
        <v>0</v>
      </c>
      <c r="AZ28" s="36">
        <v>0</v>
      </c>
      <c r="BA28" s="36">
        <v>0</v>
      </c>
      <c r="BB28" s="36">
        <v>0</v>
      </c>
      <c r="BC28" s="36">
        <f t="shared" ref="BC28:BC32" si="22">SUM(BD28:BE28)</f>
        <v>0</v>
      </c>
      <c r="BD28" s="36">
        <v>0</v>
      </c>
      <c r="BE28" s="36">
        <v>0</v>
      </c>
      <c r="BF28" s="36">
        <v>0</v>
      </c>
      <c r="BG28" s="36">
        <v>0</v>
      </c>
      <c r="BH28" s="36">
        <v>0</v>
      </c>
      <c r="BI28" s="36">
        <v>0</v>
      </c>
      <c r="BJ28" s="36">
        <v>0</v>
      </c>
      <c r="BK28" s="98"/>
    </row>
    <row r="29" spans="1:63" ht="49.5" hidden="1" customHeight="1" x14ac:dyDescent="0.25">
      <c r="A29" s="3" t="s">
        <v>135</v>
      </c>
      <c r="B29" s="33" t="s">
        <v>75</v>
      </c>
      <c r="C29" s="13" t="s">
        <v>56</v>
      </c>
      <c r="D29" s="38" t="s">
        <v>76</v>
      </c>
      <c r="E29" s="35" t="s">
        <v>77</v>
      </c>
      <c r="F29" s="35" t="s">
        <v>78</v>
      </c>
      <c r="G29" s="36">
        <f t="shared" si="17"/>
        <v>22497.85</v>
      </c>
      <c r="H29" s="65">
        <v>0</v>
      </c>
      <c r="I29" s="65">
        <v>0</v>
      </c>
      <c r="J29" s="65">
        <v>0</v>
      </c>
      <c r="K29" s="65"/>
      <c r="L29" s="65"/>
      <c r="M29" s="65">
        <f t="shared" si="16"/>
        <v>6589.42</v>
      </c>
      <c r="N29" s="65">
        <v>0</v>
      </c>
      <c r="O29" s="65">
        <v>6589.42</v>
      </c>
      <c r="P29" s="65"/>
      <c r="Q29" s="65"/>
      <c r="R29" s="65">
        <f>S29+T29</f>
        <v>15908.43</v>
      </c>
      <c r="S29" s="65">
        <v>0</v>
      </c>
      <c r="T29" s="65">
        <v>15908.43</v>
      </c>
      <c r="U29" s="36">
        <f t="shared" si="18"/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f t="shared" si="19"/>
        <v>0</v>
      </c>
      <c r="AB29" s="36">
        <v>0</v>
      </c>
      <c r="AC29" s="36">
        <v>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f t="shared" si="20"/>
        <v>0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f t="shared" si="21"/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f t="shared" si="22"/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98"/>
    </row>
    <row r="30" spans="1:63" ht="46.5" hidden="1" customHeight="1" x14ac:dyDescent="0.25">
      <c r="A30" s="3" t="s">
        <v>136</v>
      </c>
      <c r="B30" s="33" t="s">
        <v>79</v>
      </c>
      <c r="C30" s="13" t="s">
        <v>56</v>
      </c>
      <c r="D30" s="38" t="s">
        <v>80</v>
      </c>
      <c r="E30" s="35" t="s">
        <v>81</v>
      </c>
      <c r="F30" s="35" t="s">
        <v>82</v>
      </c>
      <c r="G30" s="36">
        <f t="shared" si="17"/>
        <v>11754.59</v>
      </c>
      <c r="H30" s="36">
        <v>0</v>
      </c>
      <c r="I30" s="36">
        <v>0</v>
      </c>
      <c r="J30" s="36">
        <v>0</v>
      </c>
      <c r="K30" s="36"/>
      <c r="L30" s="36"/>
      <c r="M30" s="36">
        <f t="shared" si="16"/>
        <v>11754.59</v>
      </c>
      <c r="N30" s="36">
        <v>0</v>
      </c>
      <c r="O30" s="36">
        <v>11754.59</v>
      </c>
      <c r="P30" s="36"/>
      <c r="Q30" s="36"/>
      <c r="R30" s="36">
        <v>0</v>
      </c>
      <c r="S30" s="36">
        <v>0</v>
      </c>
      <c r="T30" s="36">
        <v>0</v>
      </c>
      <c r="U30" s="36">
        <f t="shared" si="18"/>
        <v>11754.59</v>
      </c>
      <c r="V30" s="36">
        <v>0</v>
      </c>
      <c r="W30" s="36">
        <v>0</v>
      </c>
      <c r="X30" s="36">
        <v>0</v>
      </c>
      <c r="Y30" s="36"/>
      <c r="Z30" s="36"/>
      <c r="AA30" s="36">
        <f t="shared" si="19"/>
        <v>11754.59</v>
      </c>
      <c r="AB30" s="36">
        <v>0</v>
      </c>
      <c r="AC30" s="36">
        <v>11754.59</v>
      </c>
      <c r="AD30" s="36"/>
      <c r="AE30" s="36"/>
      <c r="AF30" s="36">
        <v>0</v>
      </c>
      <c r="AG30" s="36">
        <v>0</v>
      </c>
      <c r="AH30" s="36">
        <v>0</v>
      </c>
      <c r="AI30" s="36">
        <f t="shared" si="20"/>
        <v>11754.59</v>
      </c>
      <c r="AJ30" s="36">
        <v>0</v>
      </c>
      <c r="AK30" s="36">
        <v>0</v>
      </c>
      <c r="AL30" s="36">
        <v>0</v>
      </c>
      <c r="AM30" s="36"/>
      <c r="AN30" s="36"/>
      <c r="AO30" s="36">
        <f>AQ30</f>
        <v>11754.59</v>
      </c>
      <c r="AP30" s="36">
        <v>0</v>
      </c>
      <c r="AQ30" s="36">
        <v>11754.59</v>
      </c>
      <c r="AR30" s="36"/>
      <c r="AS30" s="36"/>
      <c r="AT30" s="36">
        <v>0</v>
      </c>
      <c r="AU30" s="36">
        <v>0</v>
      </c>
      <c r="AV30" s="36">
        <v>0</v>
      </c>
      <c r="AW30" s="36">
        <f t="shared" si="21"/>
        <v>11754.59</v>
      </c>
      <c r="AX30" s="36">
        <v>0</v>
      </c>
      <c r="AY30" s="36">
        <v>0</v>
      </c>
      <c r="AZ30" s="36">
        <v>0</v>
      </c>
      <c r="BA30" s="36"/>
      <c r="BB30" s="36"/>
      <c r="BC30" s="36">
        <f t="shared" si="22"/>
        <v>11754.59</v>
      </c>
      <c r="BD30" s="36">
        <v>0</v>
      </c>
      <c r="BE30" s="36">
        <v>11754.59</v>
      </c>
      <c r="BF30" s="36"/>
      <c r="BG30" s="36"/>
      <c r="BH30" s="36">
        <v>0</v>
      </c>
      <c r="BI30" s="36">
        <v>0</v>
      </c>
      <c r="BJ30" s="36">
        <v>0</v>
      </c>
      <c r="BK30" s="98"/>
    </row>
    <row r="31" spans="1:63" ht="61.5" hidden="1" customHeight="1" x14ac:dyDescent="0.25">
      <c r="A31" s="3" t="s">
        <v>137</v>
      </c>
      <c r="B31" s="39" t="s">
        <v>109</v>
      </c>
      <c r="C31" s="13" t="s">
        <v>110</v>
      </c>
      <c r="D31" s="38" t="s">
        <v>111</v>
      </c>
      <c r="E31" s="35" t="s">
        <v>112</v>
      </c>
      <c r="F31" s="35" t="s">
        <v>113</v>
      </c>
      <c r="G31" s="36">
        <f t="shared" si="17"/>
        <v>11792.46</v>
      </c>
      <c r="H31" s="36">
        <v>0</v>
      </c>
      <c r="I31" s="36">
        <v>0</v>
      </c>
      <c r="J31" s="36">
        <v>0</v>
      </c>
      <c r="K31" s="36"/>
      <c r="L31" s="36"/>
      <c r="M31" s="36">
        <f t="shared" si="16"/>
        <v>11792.46</v>
      </c>
      <c r="N31" s="36">
        <v>0</v>
      </c>
      <c r="O31" s="36">
        <v>11792.46</v>
      </c>
      <c r="P31" s="36"/>
      <c r="Q31" s="36"/>
      <c r="R31" s="36">
        <v>0</v>
      </c>
      <c r="S31" s="36">
        <v>0</v>
      </c>
      <c r="T31" s="36">
        <v>0</v>
      </c>
      <c r="U31" s="36">
        <f t="shared" si="18"/>
        <v>0</v>
      </c>
      <c r="V31" s="36">
        <v>0</v>
      </c>
      <c r="W31" s="36">
        <v>0</v>
      </c>
      <c r="X31" s="36">
        <v>0</v>
      </c>
      <c r="Y31" s="36"/>
      <c r="Z31" s="36"/>
      <c r="AA31" s="36">
        <f t="shared" si="19"/>
        <v>0</v>
      </c>
      <c r="AB31" s="36">
        <v>0</v>
      </c>
      <c r="AC31" s="36">
        <v>0</v>
      </c>
      <c r="AD31" s="36"/>
      <c r="AE31" s="36"/>
      <c r="AF31" s="36">
        <v>0</v>
      </c>
      <c r="AG31" s="36">
        <v>0</v>
      </c>
      <c r="AH31" s="36">
        <v>0</v>
      </c>
      <c r="AI31" s="36">
        <f t="shared" si="20"/>
        <v>0</v>
      </c>
      <c r="AJ31" s="36">
        <v>0</v>
      </c>
      <c r="AK31" s="36">
        <v>0</v>
      </c>
      <c r="AL31" s="36">
        <v>0</v>
      </c>
      <c r="AM31" s="36"/>
      <c r="AN31" s="36"/>
      <c r="AO31" s="36">
        <f>AQ31</f>
        <v>0</v>
      </c>
      <c r="AP31" s="36">
        <v>0</v>
      </c>
      <c r="AQ31" s="36">
        <v>0</v>
      </c>
      <c r="AR31" s="36"/>
      <c r="AS31" s="36"/>
      <c r="AT31" s="36">
        <v>0</v>
      </c>
      <c r="AU31" s="36">
        <v>0</v>
      </c>
      <c r="AV31" s="36">
        <v>0</v>
      </c>
      <c r="AW31" s="36">
        <f t="shared" si="21"/>
        <v>0</v>
      </c>
      <c r="AX31" s="36">
        <v>0</v>
      </c>
      <c r="AY31" s="36">
        <v>0</v>
      </c>
      <c r="AZ31" s="36">
        <v>0</v>
      </c>
      <c r="BA31" s="36"/>
      <c r="BB31" s="36"/>
      <c r="BC31" s="36">
        <f t="shared" si="22"/>
        <v>0</v>
      </c>
      <c r="BD31" s="36">
        <v>0</v>
      </c>
      <c r="BE31" s="36">
        <v>0</v>
      </c>
      <c r="BF31" s="36"/>
      <c r="BG31" s="36"/>
      <c r="BH31" s="36">
        <v>0</v>
      </c>
      <c r="BI31" s="36">
        <v>0</v>
      </c>
      <c r="BJ31" s="36">
        <v>0</v>
      </c>
      <c r="BK31" s="98"/>
    </row>
    <row r="32" spans="1:63" ht="46.5" hidden="1" customHeight="1" x14ac:dyDescent="0.25">
      <c r="A32" s="3" t="s">
        <v>138</v>
      </c>
      <c r="B32" s="33" t="s">
        <v>115</v>
      </c>
      <c r="C32" s="13" t="s">
        <v>56</v>
      </c>
      <c r="D32" s="35" t="s">
        <v>116</v>
      </c>
      <c r="E32" s="63" t="s">
        <v>118</v>
      </c>
      <c r="F32" s="19" t="s">
        <v>117</v>
      </c>
      <c r="G32" s="36">
        <f t="shared" si="17"/>
        <v>34637.949999999997</v>
      </c>
      <c r="H32" s="36">
        <v>0</v>
      </c>
      <c r="I32" s="36">
        <v>0</v>
      </c>
      <c r="J32" s="36">
        <v>0</v>
      </c>
      <c r="K32" s="36"/>
      <c r="L32" s="36"/>
      <c r="M32" s="36">
        <f t="shared" si="16"/>
        <v>0</v>
      </c>
      <c r="N32" s="36">
        <v>0</v>
      </c>
      <c r="O32" s="36">
        <v>0</v>
      </c>
      <c r="P32" s="36"/>
      <c r="Q32" s="36"/>
      <c r="R32" s="36">
        <f>S32+T32</f>
        <v>34637.949999999997</v>
      </c>
      <c r="S32" s="36">
        <v>0</v>
      </c>
      <c r="T32" s="36">
        <v>34637.949999999997</v>
      </c>
      <c r="U32" s="36">
        <f t="shared" si="18"/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f t="shared" si="19"/>
        <v>0</v>
      </c>
      <c r="AB32" s="36">
        <v>0</v>
      </c>
      <c r="AC32" s="36">
        <v>0</v>
      </c>
      <c r="AD32" s="36">
        <v>0</v>
      </c>
      <c r="AE32" s="36">
        <v>0</v>
      </c>
      <c r="AF32" s="36">
        <v>0</v>
      </c>
      <c r="AG32" s="36">
        <v>0</v>
      </c>
      <c r="AH32" s="36">
        <v>0</v>
      </c>
      <c r="AI32" s="36">
        <f t="shared" si="20"/>
        <v>0</v>
      </c>
      <c r="AJ32" s="36">
        <v>0</v>
      </c>
      <c r="AK32" s="36">
        <v>0</v>
      </c>
      <c r="AL32" s="36">
        <v>0</v>
      </c>
      <c r="AM32" s="36">
        <v>0</v>
      </c>
      <c r="AN32" s="36">
        <v>0</v>
      </c>
      <c r="AO32" s="36">
        <f>AQ32</f>
        <v>0</v>
      </c>
      <c r="AP32" s="36">
        <v>0</v>
      </c>
      <c r="AQ32" s="36">
        <v>0</v>
      </c>
      <c r="AR32" s="36">
        <v>0</v>
      </c>
      <c r="AS32" s="36">
        <v>0</v>
      </c>
      <c r="AT32" s="36">
        <v>0</v>
      </c>
      <c r="AU32" s="36">
        <v>0</v>
      </c>
      <c r="AV32" s="36">
        <v>0</v>
      </c>
      <c r="AW32" s="36">
        <f t="shared" si="21"/>
        <v>0</v>
      </c>
      <c r="AX32" s="36">
        <v>0</v>
      </c>
      <c r="AY32" s="36">
        <v>0</v>
      </c>
      <c r="AZ32" s="36">
        <v>0</v>
      </c>
      <c r="BA32" s="36">
        <v>0</v>
      </c>
      <c r="BB32" s="36">
        <v>0</v>
      </c>
      <c r="BC32" s="36">
        <f t="shared" si="22"/>
        <v>0</v>
      </c>
      <c r="BD32" s="36">
        <v>0</v>
      </c>
      <c r="BE32" s="36">
        <v>0</v>
      </c>
      <c r="BF32" s="36">
        <v>0</v>
      </c>
      <c r="BG32" s="36">
        <v>0</v>
      </c>
      <c r="BH32" s="36">
        <v>0</v>
      </c>
      <c r="BI32" s="36">
        <v>0</v>
      </c>
      <c r="BJ32" s="36">
        <v>0</v>
      </c>
      <c r="BK32" s="99"/>
    </row>
    <row r="33" spans="1:63" ht="21" hidden="1" customHeight="1" x14ac:dyDescent="0.25">
      <c r="A33" s="3" t="s">
        <v>85</v>
      </c>
      <c r="B33" s="95" t="s">
        <v>83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7"/>
      <c r="BK33" s="28"/>
    </row>
    <row r="34" spans="1:63" ht="21" hidden="1" customHeight="1" x14ac:dyDescent="0.25">
      <c r="A34" s="3" t="s">
        <v>86</v>
      </c>
      <c r="B34" s="95" t="s">
        <v>84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7"/>
      <c r="BK34" s="28"/>
    </row>
    <row r="35" spans="1:63" ht="35.25" hidden="1" customHeight="1" x14ac:dyDescent="0.25">
      <c r="A35" s="3" t="s">
        <v>88</v>
      </c>
      <c r="B35" s="47" t="s">
        <v>87</v>
      </c>
      <c r="C35" s="13"/>
      <c r="D35" s="48"/>
      <c r="E35" s="49"/>
      <c r="F35" s="49"/>
      <c r="G35" s="45">
        <f>SUM(G36:G38)</f>
        <v>4534.25</v>
      </c>
      <c r="H35" s="45">
        <f t="shared" ref="H35:BJ35" si="23">SUM(H36:H38)</f>
        <v>0</v>
      </c>
      <c r="I35" s="45">
        <f t="shared" si="23"/>
        <v>0</v>
      </c>
      <c r="J35" s="45">
        <f t="shared" si="23"/>
        <v>0</v>
      </c>
      <c r="K35" s="45">
        <f t="shared" si="23"/>
        <v>0</v>
      </c>
      <c r="L35" s="45">
        <f t="shared" si="23"/>
        <v>0</v>
      </c>
      <c r="M35" s="45">
        <f t="shared" si="23"/>
        <v>2142.38</v>
      </c>
      <c r="N35" s="45">
        <f t="shared" si="23"/>
        <v>0</v>
      </c>
      <c r="O35" s="45">
        <f t="shared" si="23"/>
        <v>2142.38</v>
      </c>
      <c r="P35" s="45">
        <f t="shared" si="23"/>
        <v>0</v>
      </c>
      <c r="Q35" s="45">
        <f t="shared" si="23"/>
        <v>0</v>
      </c>
      <c r="R35" s="45">
        <f t="shared" si="23"/>
        <v>2391.87</v>
      </c>
      <c r="S35" s="45">
        <f t="shared" si="23"/>
        <v>0</v>
      </c>
      <c r="T35" s="45">
        <f t="shared" si="23"/>
        <v>2391.87</v>
      </c>
      <c r="U35" s="45">
        <f t="shared" si="23"/>
        <v>247.38</v>
      </c>
      <c r="V35" s="45">
        <f t="shared" si="23"/>
        <v>0</v>
      </c>
      <c r="W35" s="45">
        <f t="shared" si="23"/>
        <v>0</v>
      </c>
      <c r="X35" s="45">
        <f t="shared" si="23"/>
        <v>0</v>
      </c>
      <c r="Y35" s="45">
        <f t="shared" si="23"/>
        <v>0</v>
      </c>
      <c r="Z35" s="45">
        <f t="shared" si="23"/>
        <v>0</v>
      </c>
      <c r="AA35" s="45">
        <f t="shared" si="23"/>
        <v>247.38</v>
      </c>
      <c r="AB35" s="45">
        <f t="shared" si="23"/>
        <v>0</v>
      </c>
      <c r="AC35" s="45">
        <f t="shared" si="23"/>
        <v>247.38</v>
      </c>
      <c r="AD35" s="45">
        <f t="shared" si="23"/>
        <v>0</v>
      </c>
      <c r="AE35" s="45">
        <f t="shared" si="23"/>
        <v>0</v>
      </c>
      <c r="AF35" s="45">
        <f t="shared" si="23"/>
        <v>0</v>
      </c>
      <c r="AG35" s="45">
        <f t="shared" si="23"/>
        <v>0</v>
      </c>
      <c r="AH35" s="45">
        <f t="shared" si="23"/>
        <v>0</v>
      </c>
      <c r="AI35" s="45">
        <f t="shared" si="23"/>
        <v>247.38</v>
      </c>
      <c r="AJ35" s="45">
        <f t="shared" si="23"/>
        <v>0</v>
      </c>
      <c r="AK35" s="45">
        <f t="shared" si="23"/>
        <v>0</v>
      </c>
      <c r="AL35" s="45">
        <f t="shared" si="23"/>
        <v>0</v>
      </c>
      <c r="AM35" s="45">
        <f t="shared" si="23"/>
        <v>0</v>
      </c>
      <c r="AN35" s="45">
        <f t="shared" si="23"/>
        <v>0</v>
      </c>
      <c r="AO35" s="45">
        <f t="shared" si="23"/>
        <v>247.38</v>
      </c>
      <c r="AP35" s="45">
        <f t="shared" si="23"/>
        <v>0</v>
      </c>
      <c r="AQ35" s="45">
        <f t="shared" si="23"/>
        <v>247.38</v>
      </c>
      <c r="AR35" s="45">
        <f t="shared" si="23"/>
        <v>0</v>
      </c>
      <c r="AS35" s="45">
        <f t="shared" si="23"/>
        <v>0</v>
      </c>
      <c r="AT35" s="45">
        <f t="shared" si="23"/>
        <v>0</v>
      </c>
      <c r="AU35" s="45">
        <f t="shared" si="23"/>
        <v>0</v>
      </c>
      <c r="AV35" s="45">
        <f t="shared" si="23"/>
        <v>0</v>
      </c>
      <c r="AW35" s="45">
        <f t="shared" si="23"/>
        <v>247.38</v>
      </c>
      <c r="AX35" s="45">
        <f t="shared" si="23"/>
        <v>0</v>
      </c>
      <c r="AY35" s="45">
        <f t="shared" si="23"/>
        <v>0</v>
      </c>
      <c r="AZ35" s="45">
        <f t="shared" si="23"/>
        <v>0</v>
      </c>
      <c r="BA35" s="45">
        <f t="shared" si="23"/>
        <v>0</v>
      </c>
      <c r="BB35" s="45">
        <f t="shared" si="23"/>
        <v>0</v>
      </c>
      <c r="BC35" s="45">
        <f t="shared" si="23"/>
        <v>247.38</v>
      </c>
      <c r="BD35" s="45">
        <f t="shared" si="23"/>
        <v>0</v>
      </c>
      <c r="BE35" s="45">
        <f t="shared" si="23"/>
        <v>247.38</v>
      </c>
      <c r="BF35" s="45">
        <f t="shared" si="23"/>
        <v>0</v>
      </c>
      <c r="BG35" s="45">
        <f t="shared" si="23"/>
        <v>0</v>
      </c>
      <c r="BH35" s="45">
        <f t="shared" si="23"/>
        <v>0</v>
      </c>
      <c r="BI35" s="45">
        <f t="shared" si="23"/>
        <v>0</v>
      </c>
      <c r="BJ35" s="45">
        <f t="shared" si="23"/>
        <v>0</v>
      </c>
      <c r="BK35" s="77" t="s">
        <v>154</v>
      </c>
    </row>
    <row r="36" spans="1:63" ht="51.75" hidden="1" customHeight="1" x14ac:dyDescent="0.25">
      <c r="A36" s="3" t="s">
        <v>139</v>
      </c>
      <c r="B36" s="39" t="s">
        <v>89</v>
      </c>
      <c r="C36" s="13" t="s">
        <v>27</v>
      </c>
      <c r="D36" s="38" t="s">
        <v>90</v>
      </c>
      <c r="E36" s="53" t="s">
        <v>107</v>
      </c>
      <c r="F36" s="35" t="s">
        <v>91</v>
      </c>
      <c r="G36" s="36">
        <f>H36+M36+R36</f>
        <v>3134.8599999999997</v>
      </c>
      <c r="H36" s="36">
        <v>0</v>
      </c>
      <c r="I36" s="36">
        <v>0</v>
      </c>
      <c r="J36" s="36">
        <v>0</v>
      </c>
      <c r="K36" s="36"/>
      <c r="L36" s="36"/>
      <c r="M36" s="36">
        <f>N36+O36</f>
        <v>1401.28</v>
      </c>
      <c r="N36" s="36">
        <v>0</v>
      </c>
      <c r="O36" s="36">
        <v>1401.28</v>
      </c>
      <c r="P36" s="36"/>
      <c r="Q36" s="36"/>
      <c r="R36" s="36">
        <f>S36+T36</f>
        <v>1733.58</v>
      </c>
      <c r="S36" s="36">
        <v>0</v>
      </c>
      <c r="T36" s="36">
        <v>1733.58</v>
      </c>
      <c r="U36" s="36">
        <f>V36+AA36</f>
        <v>29.54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f>SUM(AB36:AC36)</f>
        <v>29.54</v>
      </c>
      <c r="AB36" s="36">
        <v>0</v>
      </c>
      <c r="AC36" s="36">
        <v>29.54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f>AJ36+AO36</f>
        <v>29.54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f>SUM(AP36:AQ36)</f>
        <v>29.54</v>
      </c>
      <c r="AP36" s="36">
        <v>0</v>
      </c>
      <c r="AQ36" s="36">
        <v>29.54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f>AX36+BC36</f>
        <v>29.54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f>SUM(BD36:BE36)</f>
        <v>29.54</v>
      </c>
      <c r="BD36" s="36">
        <v>0</v>
      </c>
      <c r="BE36" s="36">
        <v>29.54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98"/>
    </row>
    <row r="37" spans="1:63" ht="38.25" hidden="1" customHeight="1" x14ac:dyDescent="0.25">
      <c r="A37" s="80" t="s">
        <v>140</v>
      </c>
      <c r="B37" s="103" t="s">
        <v>92</v>
      </c>
      <c r="C37" s="13" t="s">
        <v>27</v>
      </c>
      <c r="D37" s="38" t="s">
        <v>93</v>
      </c>
      <c r="E37" s="53" t="s">
        <v>108</v>
      </c>
      <c r="F37" s="35" t="s">
        <v>94</v>
      </c>
      <c r="G37" s="36">
        <f t="shared" ref="G37:G38" si="24">H37+M37+R37</f>
        <v>105.41</v>
      </c>
      <c r="H37" s="36">
        <v>0</v>
      </c>
      <c r="I37" s="36">
        <v>0</v>
      </c>
      <c r="J37" s="36">
        <v>0</v>
      </c>
      <c r="K37" s="36"/>
      <c r="L37" s="36"/>
      <c r="M37" s="36">
        <f>N37+O37</f>
        <v>105.41</v>
      </c>
      <c r="N37" s="36">
        <v>0</v>
      </c>
      <c r="O37" s="36">
        <v>105.41</v>
      </c>
      <c r="P37" s="36"/>
      <c r="Q37" s="36"/>
      <c r="R37" s="36">
        <f>S37+T37</f>
        <v>0</v>
      </c>
      <c r="S37" s="36">
        <v>0</v>
      </c>
      <c r="T37" s="36">
        <v>0</v>
      </c>
      <c r="U37" s="36">
        <f t="shared" ref="U37:U38" si="25">V37+AA37</f>
        <v>105.41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f t="shared" ref="AA37:AA38" si="26">SUM(AB37:AC37)</f>
        <v>105.41</v>
      </c>
      <c r="AB37" s="36">
        <v>0</v>
      </c>
      <c r="AC37" s="36">
        <v>105.41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f t="shared" ref="AI37:AI38" si="27">AJ37+AO37</f>
        <v>105.41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f>SUM(AP37:AQ37)</f>
        <v>105.41</v>
      </c>
      <c r="AP37" s="36">
        <v>0</v>
      </c>
      <c r="AQ37" s="36">
        <v>105.41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f t="shared" ref="AW37:AW38" si="28">AX37+BC37</f>
        <v>105.41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f t="shared" ref="BC37:BC38" si="29">SUM(BD37:BE37)</f>
        <v>105.41</v>
      </c>
      <c r="BD37" s="36">
        <v>0</v>
      </c>
      <c r="BE37" s="36">
        <v>105.41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98"/>
    </row>
    <row r="38" spans="1:63" ht="37.5" hidden="1" customHeight="1" x14ac:dyDescent="0.25">
      <c r="A38" s="81"/>
      <c r="B38" s="104"/>
      <c r="C38" s="13" t="s">
        <v>27</v>
      </c>
      <c r="D38" s="17" t="s">
        <v>151</v>
      </c>
      <c r="E38" s="20" t="s">
        <v>152</v>
      </c>
      <c r="F38" s="20" t="s">
        <v>31</v>
      </c>
      <c r="G38" s="36">
        <f t="shared" si="24"/>
        <v>1293.98</v>
      </c>
      <c r="H38" s="36">
        <v>0</v>
      </c>
      <c r="I38" s="36">
        <v>0</v>
      </c>
      <c r="J38" s="36">
        <v>0</v>
      </c>
      <c r="K38" s="36"/>
      <c r="L38" s="36"/>
      <c r="M38" s="36">
        <f>N38+O38</f>
        <v>635.69000000000005</v>
      </c>
      <c r="N38" s="36">
        <v>0</v>
      </c>
      <c r="O38" s="36">
        <v>635.69000000000005</v>
      </c>
      <c r="P38" s="36"/>
      <c r="Q38" s="36"/>
      <c r="R38" s="36">
        <f>S38+T38</f>
        <v>658.29</v>
      </c>
      <c r="S38" s="36">
        <v>0</v>
      </c>
      <c r="T38" s="36">
        <v>658.29</v>
      </c>
      <c r="U38" s="36">
        <f t="shared" si="25"/>
        <v>112.43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f t="shared" si="26"/>
        <v>112.43</v>
      </c>
      <c r="AB38" s="36">
        <v>0</v>
      </c>
      <c r="AC38" s="36">
        <v>112.43</v>
      </c>
      <c r="AD38" s="36">
        <v>0</v>
      </c>
      <c r="AE38" s="36">
        <v>0</v>
      </c>
      <c r="AF38" s="36">
        <v>0</v>
      </c>
      <c r="AG38" s="36">
        <v>0</v>
      </c>
      <c r="AH38" s="36">
        <v>0</v>
      </c>
      <c r="AI38" s="36">
        <f t="shared" si="27"/>
        <v>112.43</v>
      </c>
      <c r="AJ38" s="36">
        <v>0</v>
      </c>
      <c r="AK38" s="36">
        <v>0</v>
      </c>
      <c r="AL38" s="36">
        <v>0</v>
      </c>
      <c r="AM38" s="36">
        <v>0</v>
      </c>
      <c r="AN38" s="36">
        <v>0</v>
      </c>
      <c r="AO38" s="36">
        <f>SUM(AP38:AQ38)</f>
        <v>112.43</v>
      </c>
      <c r="AP38" s="36">
        <v>0</v>
      </c>
      <c r="AQ38" s="36">
        <v>112.43</v>
      </c>
      <c r="AR38" s="36">
        <v>0</v>
      </c>
      <c r="AS38" s="36">
        <v>0</v>
      </c>
      <c r="AT38" s="36">
        <v>0</v>
      </c>
      <c r="AU38" s="36">
        <v>0</v>
      </c>
      <c r="AV38" s="36">
        <v>0</v>
      </c>
      <c r="AW38" s="36">
        <f t="shared" si="28"/>
        <v>112.43</v>
      </c>
      <c r="AX38" s="36">
        <v>0</v>
      </c>
      <c r="AY38" s="36">
        <v>0</v>
      </c>
      <c r="AZ38" s="36">
        <v>0</v>
      </c>
      <c r="BA38" s="36">
        <v>0</v>
      </c>
      <c r="BB38" s="36">
        <v>0</v>
      </c>
      <c r="BC38" s="36">
        <f t="shared" si="29"/>
        <v>112.43</v>
      </c>
      <c r="BD38" s="36">
        <v>0</v>
      </c>
      <c r="BE38" s="36">
        <v>112.43</v>
      </c>
      <c r="BF38" s="36">
        <v>0</v>
      </c>
      <c r="BG38" s="36">
        <v>0</v>
      </c>
      <c r="BH38" s="36">
        <v>0</v>
      </c>
      <c r="BI38" s="36">
        <v>0</v>
      </c>
      <c r="BJ38" s="36">
        <v>0</v>
      </c>
      <c r="BK38" s="99"/>
    </row>
    <row r="39" spans="1:63" ht="21" hidden="1" customHeight="1" x14ac:dyDescent="0.25">
      <c r="A39" s="3" t="s">
        <v>95</v>
      </c>
      <c r="B39" s="95" t="s">
        <v>98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7"/>
      <c r="BK39" s="40"/>
    </row>
    <row r="40" spans="1:63" ht="20.25" hidden="1" customHeight="1" x14ac:dyDescent="0.25">
      <c r="A40" s="3" t="s">
        <v>96</v>
      </c>
      <c r="B40" s="95" t="s">
        <v>99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7"/>
      <c r="BK40" s="34"/>
    </row>
    <row r="41" spans="1:63" ht="86.25" hidden="1" customHeight="1" x14ac:dyDescent="0.25">
      <c r="A41" s="4" t="s">
        <v>97</v>
      </c>
      <c r="B41" s="43" t="s">
        <v>100</v>
      </c>
      <c r="C41" s="3"/>
      <c r="D41" s="50"/>
      <c r="E41" s="50"/>
      <c r="F41" s="50"/>
      <c r="G41" s="46">
        <f>G42</f>
        <v>6700</v>
      </c>
      <c r="H41" s="46">
        <f>H42</f>
        <v>6700</v>
      </c>
      <c r="I41" s="46">
        <v>0</v>
      </c>
      <c r="J41" s="46">
        <f>J42</f>
        <v>6700</v>
      </c>
      <c r="K41" s="46"/>
      <c r="L41" s="46"/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6"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6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77" t="s">
        <v>155</v>
      </c>
    </row>
    <row r="42" spans="1:63" ht="41.25" hidden="1" customHeight="1" x14ac:dyDescent="0.25">
      <c r="A42" s="4" t="s">
        <v>141</v>
      </c>
      <c r="B42" s="39" t="s">
        <v>105</v>
      </c>
      <c r="C42" s="13" t="s">
        <v>101</v>
      </c>
      <c r="D42" s="38" t="s">
        <v>102</v>
      </c>
      <c r="E42" s="35" t="s">
        <v>103</v>
      </c>
      <c r="F42" s="35" t="s">
        <v>104</v>
      </c>
      <c r="G42" s="36">
        <f>H42</f>
        <v>6700</v>
      </c>
      <c r="H42" s="36">
        <f>I42+J42</f>
        <v>6700</v>
      </c>
      <c r="I42" s="36">
        <v>0</v>
      </c>
      <c r="J42" s="36">
        <v>6700</v>
      </c>
      <c r="K42" s="36"/>
      <c r="L42" s="36"/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f>AX42+BC42</f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6">
        <v>0</v>
      </c>
      <c r="BI42" s="36">
        <v>0</v>
      </c>
      <c r="BJ42" s="36">
        <v>0</v>
      </c>
      <c r="BK42" s="102"/>
    </row>
    <row r="43" spans="1:63" ht="22.5" hidden="1" customHeight="1" x14ac:dyDescent="0.25">
      <c r="A43" s="3" t="s">
        <v>123</v>
      </c>
      <c r="B43" s="107" t="s">
        <v>129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AY43" s="108"/>
      <c r="AZ43" s="108"/>
      <c r="BA43" s="108"/>
      <c r="BB43" s="108"/>
      <c r="BC43" s="108"/>
      <c r="BD43" s="108"/>
      <c r="BE43" s="108"/>
      <c r="BF43" s="108"/>
      <c r="BG43" s="108"/>
      <c r="BH43" s="108"/>
      <c r="BI43" s="108"/>
      <c r="BJ43" s="109"/>
      <c r="BK43" s="40"/>
    </row>
    <row r="44" spans="1:63" ht="22.5" hidden="1" customHeight="1" x14ac:dyDescent="0.25">
      <c r="A44" s="3" t="s">
        <v>124</v>
      </c>
      <c r="B44" s="107" t="s">
        <v>130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  <c r="BI44" s="108"/>
      <c r="BJ44" s="109"/>
      <c r="BK44" s="40"/>
    </row>
    <row r="45" spans="1:63" ht="34.5" hidden="1" customHeight="1" x14ac:dyDescent="0.25">
      <c r="A45" s="4" t="s">
        <v>132</v>
      </c>
      <c r="B45" s="62" t="s">
        <v>131</v>
      </c>
      <c r="C45" s="3"/>
      <c r="D45" s="50"/>
      <c r="E45" s="50"/>
      <c r="F45" s="50"/>
      <c r="G45" s="46">
        <f>G46</f>
        <v>29700</v>
      </c>
      <c r="H45" s="46">
        <f t="shared" ref="H45:BJ45" si="30">H46</f>
        <v>0</v>
      </c>
      <c r="I45" s="46">
        <f t="shared" si="30"/>
        <v>0</v>
      </c>
      <c r="J45" s="46">
        <f t="shared" si="30"/>
        <v>0</v>
      </c>
      <c r="K45" s="46">
        <f t="shared" si="30"/>
        <v>0</v>
      </c>
      <c r="L45" s="46">
        <f t="shared" si="30"/>
        <v>0</v>
      </c>
      <c r="M45" s="46">
        <f t="shared" si="30"/>
        <v>29700</v>
      </c>
      <c r="N45" s="46">
        <f t="shared" si="30"/>
        <v>0</v>
      </c>
      <c r="O45" s="46">
        <f t="shared" si="30"/>
        <v>29700</v>
      </c>
      <c r="P45" s="46">
        <f t="shared" si="30"/>
        <v>0</v>
      </c>
      <c r="Q45" s="46">
        <f t="shared" si="30"/>
        <v>0</v>
      </c>
      <c r="R45" s="46">
        <f t="shared" si="30"/>
        <v>0</v>
      </c>
      <c r="S45" s="46">
        <f t="shared" si="30"/>
        <v>0</v>
      </c>
      <c r="T45" s="46">
        <f t="shared" si="30"/>
        <v>0</v>
      </c>
      <c r="U45" s="46">
        <f t="shared" si="30"/>
        <v>1524.38</v>
      </c>
      <c r="V45" s="46">
        <f t="shared" si="30"/>
        <v>0</v>
      </c>
      <c r="W45" s="46">
        <f t="shared" si="30"/>
        <v>0</v>
      </c>
      <c r="X45" s="46">
        <f t="shared" si="30"/>
        <v>0</v>
      </c>
      <c r="Y45" s="46">
        <f t="shared" si="30"/>
        <v>0</v>
      </c>
      <c r="Z45" s="46">
        <f t="shared" si="30"/>
        <v>0</v>
      </c>
      <c r="AA45" s="46">
        <f t="shared" si="30"/>
        <v>1524.38</v>
      </c>
      <c r="AB45" s="46">
        <f t="shared" si="30"/>
        <v>0</v>
      </c>
      <c r="AC45" s="46">
        <f t="shared" si="30"/>
        <v>1524.38</v>
      </c>
      <c r="AD45" s="46">
        <f t="shared" si="30"/>
        <v>0</v>
      </c>
      <c r="AE45" s="46">
        <f t="shared" si="30"/>
        <v>0</v>
      </c>
      <c r="AF45" s="46">
        <f t="shared" si="30"/>
        <v>0</v>
      </c>
      <c r="AG45" s="46">
        <f t="shared" si="30"/>
        <v>0</v>
      </c>
      <c r="AH45" s="46">
        <f t="shared" si="30"/>
        <v>0</v>
      </c>
      <c r="AI45" s="46">
        <f t="shared" si="30"/>
        <v>1524.38</v>
      </c>
      <c r="AJ45" s="46">
        <f t="shared" si="30"/>
        <v>0</v>
      </c>
      <c r="AK45" s="46">
        <f t="shared" si="30"/>
        <v>0</v>
      </c>
      <c r="AL45" s="46">
        <f t="shared" si="30"/>
        <v>0</v>
      </c>
      <c r="AM45" s="46">
        <f t="shared" si="30"/>
        <v>0</v>
      </c>
      <c r="AN45" s="46">
        <f t="shared" si="30"/>
        <v>0</v>
      </c>
      <c r="AO45" s="46">
        <f t="shared" si="30"/>
        <v>1524.38</v>
      </c>
      <c r="AP45" s="46">
        <f t="shared" si="30"/>
        <v>0</v>
      </c>
      <c r="AQ45" s="46">
        <f t="shared" si="30"/>
        <v>1524.38</v>
      </c>
      <c r="AR45" s="46">
        <f t="shared" si="30"/>
        <v>0</v>
      </c>
      <c r="AS45" s="46">
        <f t="shared" si="30"/>
        <v>0</v>
      </c>
      <c r="AT45" s="46">
        <f t="shared" si="30"/>
        <v>0</v>
      </c>
      <c r="AU45" s="46">
        <f t="shared" si="30"/>
        <v>0</v>
      </c>
      <c r="AV45" s="46">
        <f t="shared" si="30"/>
        <v>0</v>
      </c>
      <c r="AW45" s="46">
        <f t="shared" si="30"/>
        <v>1524.38</v>
      </c>
      <c r="AX45" s="46">
        <f t="shared" si="30"/>
        <v>0</v>
      </c>
      <c r="AY45" s="46">
        <f t="shared" si="30"/>
        <v>0</v>
      </c>
      <c r="AZ45" s="46">
        <f t="shared" si="30"/>
        <v>0</v>
      </c>
      <c r="BA45" s="46">
        <f t="shared" si="30"/>
        <v>0</v>
      </c>
      <c r="BB45" s="46">
        <f t="shared" si="30"/>
        <v>0</v>
      </c>
      <c r="BC45" s="46">
        <f t="shared" si="30"/>
        <v>1524.38</v>
      </c>
      <c r="BD45" s="46">
        <f t="shared" si="30"/>
        <v>0</v>
      </c>
      <c r="BE45" s="46">
        <f t="shared" si="30"/>
        <v>1524.38</v>
      </c>
      <c r="BF45" s="46">
        <f t="shared" si="30"/>
        <v>0</v>
      </c>
      <c r="BG45" s="46">
        <f t="shared" si="30"/>
        <v>0</v>
      </c>
      <c r="BH45" s="46">
        <f t="shared" si="30"/>
        <v>0</v>
      </c>
      <c r="BI45" s="46">
        <f t="shared" si="30"/>
        <v>0</v>
      </c>
      <c r="BJ45" s="46">
        <f t="shared" si="30"/>
        <v>0</v>
      </c>
      <c r="BK45" s="77" t="s">
        <v>53</v>
      </c>
    </row>
    <row r="46" spans="1:63" ht="80.25" hidden="1" customHeight="1" x14ac:dyDescent="0.25">
      <c r="A46" s="4" t="s">
        <v>142</v>
      </c>
      <c r="B46" s="39" t="s">
        <v>125</v>
      </c>
      <c r="C46" s="13" t="s">
        <v>101</v>
      </c>
      <c r="D46" s="38" t="s">
        <v>127</v>
      </c>
      <c r="E46" s="35" t="s">
        <v>128</v>
      </c>
      <c r="F46" s="35" t="s">
        <v>126</v>
      </c>
      <c r="G46" s="36">
        <f>H46+M46+R46</f>
        <v>29700</v>
      </c>
      <c r="H46" s="36">
        <f>I46+J46</f>
        <v>0</v>
      </c>
      <c r="I46" s="36">
        <v>0</v>
      </c>
      <c r="J46" s="36">
        <v>0</v>
      </c>
      <c r="K46" s="36"/>
      <c r="L46" s="36"/>
      <c r="M46" s="36">
        <f>SUM(N46:O46)</f>
        <v>29700</v>
      </c>
      <c r="N46" s="36">
        <v>0</v>
      </c>
      <c r="O46" s="36">
        <v>29700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65">
        <f>V46+AA46</f>
        <v>1524.38</v>
      </c>
      <c r="V46" s="65">
        <v>0</v>
      </c>
      <c r="W46" s="65">
        <v>0</v>
      </c>
      <c r="X46" s="65">
        <v>0</v>
      </c>
      <c r="Y46" s="65">
        <v>0</v>
      </c>
      <c r="Z46" s="65">
        <v>0</v>
      </c>
      <c r="AA46" s="65">
        <f>SUM(AB46:AC46)</f>
        <v>1524.38</v>
      </c>
      <c r="AB46" s="36">
        <v>0</v>
      </c>
      <c r="AC46" s="36">
        <v>1524.38</v>
      </c>
      <c r="AD46" s="36">
        <v>0</v>
      </c>
      <c r="AE46" s="36">
        <v>0</v>
      </c>
      <c r="AF46" s="36">
        <v>0</v>
      </c>
      <c r="AG46" s="36">
        <v>0</v>
      </c>
      <c r="AH46" s="36">
        <v>0</v>
      </c>
      <c r="AI46" s="36">
        <f>AJ46+AO46</f>
        <v>1524.38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f>SUM(AP46:AQ46)</f>
        <v>1524.38</v>
      </c>
      <c r="AP46" s="36">
        <v>0</v>
      </c>
      <c r="AQ46" s="36">
        <v>1524.38</v>
      </c>
      <c r="AR46" s="36">
        <v>0</v>
      </c>
      <c r="AS46" s="36">
        <v>0</v>
      </c>
      <c r="AT46" s="36">
        <v>0</v>
      </c>
      <c r="AU46" s="36">
        <v>0</v>
      </c>
      <c r="AV46" s="36">
        <v>0</v>
      </c>
      <c r="AW46" s="36">
        <f>AX46+BC46</f>
        <v>1524.38</v>
      </c>
      <c r="AX46" s="36">
        <v>0</v>
      </c>
      <c r="AY46" s="36">
        <v>0</v>
      </c>
      <c r="AZ46" s="36">
        <v>0</v>
      </c>
      <c r="BA46" s="36">
        <v>0</v>
      </c>
      <c r="BB46" s="36">
        <v>0</v>
      </c>
      <c r="BC46" s="65">
        <f>SUM(BD46:BE46)</f>
        <v>1524.38</v>
      </c>
      <c r="BD46" s="36">
        <v>0</v>
      </c>
      <c r="BE46" s="36">
        <v>1524.38</v>
      </c>
      <c r="BF46" s="36">
        <v>0</v>
      </c>
      <c r="BG46" s="36">
        <v>0</v>
      </c>
      <c r="BH46" s="36">
        <v>0</v>
      </c>
      <c r="BI46" s="36">
        <v>0</v>
      </c>
      <c r="BJ46" s="36">
        <v>0</v>
      </c>
      <c r="BK46" s="102"/>
    </row>
    <row r="47" spans="1:63" ht="25.5" hidden="1" customHeight="1" x14ac:dyDescent="0.25">
      <c r="A47" s="51" t="s">
        <v>8</v>
      </c>
      <c r="B47" s="3"/>
      <c r="C47" s="3"/>
      <c r="D47" s="3"/>
      <c r="E47" s="3"/>
      <c r="F47" s="3"/>
      <c r="G47" s="52">
        <f>G11+G21+G26+G35+G41+G45</f>
        <v>535104.8899999999</v>
      </c>
      <c r="H47" s="52">
        <f t="shared" ref="H47:BJ47" si="31">H11+H21+H26+H35+H41+H45</f>
        <v>9832.2000000000007</v>
      </c>
      <c r="I47" s="52">
        <f t="shared" si="31"/>
        <v>0</v>
      </c>
      <c r="J47" s="52">
        <f t="shared" si="31"/>
        <v>9832.2000000000007</v>
      </c>
      <c r="K47" s="52">
        <f t="shared" si="31"/>
        <v>0</v>
      </c>
      <c r="L47" s="52">
        <f t="shared" si="31"/>
        <v>0</v>
      </c>
      <c r="M47" s="52">
        <f t="shared" si="31"/>
        <v>217418.75</v>
      </c>
      <c r="N47" s="52">
        <f t="shared" si="31"/>
        <v>0</v>
      </c>
      <c r="O47" s="52">
        <f t="shared" si="31"/>
        <v>217418.75</v>
      </c>
      <c r="P47" s="52">
        <f t="shared" si="31"/>
        <v>0</v>
      </c>
      <c r="Q47" s="52">
        <f t="shared" si="31"/>
        <v>0</v>
      </c>
      <c r="R47" s="52">
        <f t="shared" si="31"/>
        <v>307853.94</v>
      </c>
      <c r="S47" s="52">
        <f t="shared" si="31"/>
        <v>0</v>
      </c>
      <c r="T47" s="52">
        <f t="shared" si="31"/>
        <v>307853.94</v>
      </c>
      <c r="U47" s="52">
        <f t="shared" si="31"/>
        <v>83953.680000000008</v>
      </c>
      <c r="V47" s="52">
        <f t="shared" si="31"/>
        <v>3132.2</v>
      </c>
      <c r="W47" s="52">
        <f t="shared" si="31"/>
        <v>0</v>
      </c>
      <c r="X47" s="52">
        <f t="shared" si="31"/>
        <v>3132.2</v>
      </c>
      <c r="Y47" s="52">
        <f t="shared" si="31"/>
        <v>0</v>
      </c>
      <c r="Z47" s="52">
        <f t="shared" si="31"/>
        <v>0</v>
      </c>
      <c r="AA47" s="52">
        <f t="shared" si="31"/>
        <v>80821.48000000001</v>
      </c>
      <c r="AB47" s="52">
        <f t="shared" si="31"/>
        <v>0</v>
      </c>
      <c r="AC47" s="52">
        <f t="shared" si="31"/>
        <v>80821.48000000001</v>
      </c>
      <c r="AD47" s="52">
        <f t="shared" si="31"/>
        <v>0</v>
      </c>
      <c r="AE47" s="52">
        <f t="shared" si="31"/>
        <v>0</v>
      </c>
      <c r="AF47" s="52">
        <f t="shared" si="31"/>
        <v>0</v>
      </c>
      <c r="AG47" s="52">
        <f t="shared" si="31"/>
        <v>0</v>
      </c>
      <c r="AH47" s="52">
        <f t="shared" si="31"/>
        <v>0</v>
      </c>
      <c r="AI47" s="52">
        <f t="shared" si="31"/>
        <v>70235.890000000014</v>
      </c>
      <c r="AJ47" s="52">
        <f t="shared" si="31"/>
        <v>3132.2</v>
      </c>
      <c r="AK47" s="52">
        <f t="shared" si="31"/>
        <v>0</v>
      </c>
      <c r="AL47" s="52">
        <f t="shared" si="31"/>
        <v>3132.2</v>
      </c>
      <c r="AM47" s="52">
        <f t="shared" si="31"/>
        <v>0</v>
      </c>
      <c r="AN47" s="52">
        <f t="shared" si="31"/>
        <v>0</v>
      </c>
      <c r="AO47" s="52">
        <f t="shared" si="31"/>
        <v>67103.690000000017</v>
      </c>
      <c r="AP47" s="52">
        <f t="shared" si="31"/>
        <v>0</v>
      </c>
      <c r="AQ47" s="52">
        <f t="shared" si="31"/>
        <v>67103.690000000017</v>
      </c>
      <c r="AR47" s="52">
        <f t="shared" si="31"/>
        <v>0</v>
      </c>
      <c r="AS47" s="52">
        <f t="shared" si="31"/>
        <v>0</v>
      </c>
      <c r="AT47" s="52">
        <f t="shared" si="31"/>
        <v>0</v>
      </c>
      <c r="AU47" s="52">
        <f t="shared" si="31"/>
        <v>0</v>
      </c>
      <c r="AV47" s="52">
        <f t="shared" si="31"/>
        <v>0</v>
      </c>
      <c r="AW47" s="52">
        <f t="shared" si="31"/>
        <v>83953.680000000008</v>
      </c>
      <c r="AX47" s="52">
        <f t="shared" si="31"/>
        <v>3132.2</v>
      </c>
      <c r="AY47" s="52">
        <f t="shared" si="31"/>
        <v>0</v>
      </c>
      <c r="AZ47" s="52">
        <f t="shared" si="31"/>
        <v>3132.2</v>
      </c>
      <c r="BA47" s="52">
        <f t="shared" si="31"/>
        <v>0</v>
      </c>
      <c r="BB47" s="52">
        <f t="shared" si="31"/>
        <v>0</v>
      </c>
      <c r="BC47" s="52">
        <f t="shared" si="31"/>
        <v>80821.48000000001</v>
      </c>
      <c r="BD47" s="52">
        <f t="shared" si="31"/>
        <v>0</v>
      </c>
      <c r="BE47" s="52">
        <f t="shared" si="31"/>
        <v>80821.48000000001</v>
      </c>
      <c r="BF47" s="52">
        <f t="shared" si="31"/>
        <v>0</v>
      </c>
      <c r="BG47" s="52">
        <f t="shared" si="31"/>
        <v>0</v>
      </c>
      <c r="BH47" s="52">
        <f t="shared" si="31"/>
        <v>0</v>
      </c>
      <c r="BI47" s="52">
        <f t="shared" si="31"/>
        <v>0</v>
      </c>
      <c r="BJ47" s="52">
        <f t="shared" si="31"/>
        <v>0</v>
      </c>
      <c r="BK47" s="3"/>
    </row>
    <row r="48" spans="1:63" ht="25.5" hidden="1" customHeight="1" x14ac:dyDescent="0.25">
      <c r="A48" s="71"/>
      <c r="B48" s="54"/>
      <c r="C48" s="54"/>
      <c r="D48" s="54"/>
      <c r="E48" s="54"/>
      <c r="F48" s="54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54"/>
    </row>
    <row r="49" spans="1:63" ht="25.5" hidden="1" customHeight="1" x14ac:dyDescent="0.25">
      <c r="A49" s="71"/>
      <c r="B49" s="54"/>
      <c r="C49" s="54"/>
      <c r="D49" s="54"/>
      <c r="E49" s="54"/>
      <c r="F49" s="54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54"/>
    </row>
    <row r="50" spans="1:63" ht="17.25" hidden="1" customHeight="1" x14ac:dyDescent="0.25">
      <c r="A50" s="54"/>
      <c r="B50" s="56"/>
      <c r="C50" s="57"/>
      <c r="D50" s="58"/>
      <c r="E50" s="59"/>
      <c r="F50" s="59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55"/>
    </row>
    <row r="51" spans="1:63" ht="21" hidden="1" x14ac:dyDescent="0.35">
      <c r="B51" s="73" t="s">
        <v>106</v>
      </c>
      <c r="C51" s="73"/>
      <c r="D51" s="73"/>
      <c r="E51" s="73"/>
      <c r="F51" s="73"/>
      <c r="G51" s="105" t="s">
        <v>156</v>
      </c>
      <c r="H51" s="106"/>
      <c r="I51" s="106"/>
      <c r="J51" s="106"/>
      <c r="BE51" s="1" t="s">
        <v>51</v>
      </c>
    </row>
    <row r="52" spans="1:63" ht="18.75" hidden="1" x14ac:dyDescent="0.3">
      <c r="B52" s="42"/>
      <c r="C52" s="42"/>
      <c r="D52" s="42"/>
      <c r="E52" s="42"/>
      <c r="F52" s="42"/>
      <c r="G52" s="67"/>
      <c r="H52" s="68"/>
      <c r="I52" s="68"/>
      <c r="J52" s="68"/>
    </row>
    <row r="53" spans="1:63" ht="18.75" hidden="1" x14ac:dyDescent="0.3">
      <c r="B53" s="42"/>
      <c r="C53" s="42"/>
      <c r="D53" s="42"/>
      <c r="E53" s="42"/>
      <c r="F53" s="42"/>
      <c r="G53" s="67"/>
      <c r="H53" s="68"/>
      <c r="I53" s="68"/>
      <c r="J53" s="68"/>
    </row>
    <row r="54" spans="1:63" hidden="1" x14ac:dyDescent="0.25">
      <c r="O54" s="1" t="s">
        <v>51</v>
      </c>
    </row>
    <row r="55" spans="1:63" hidden="1" x14ac:dyDescent="0.25">
      <c r="B55" s="64" t="s">
        <v>143</v>
      </c>
      <c r="C55" s="64"/>
      <c r="I55" s="1" t="s">
        <v>51</v>
      </c>
    </row>
    <row r="57" spans="1:63" x14ac:dyDescent="0.25">
      <c r="D57" s="64"/>
    </row>
  </sheetData>
  <mergeCells count="68">
    <mergeCell ref="A37:A38"/>
    <mergeCell ref="B37:B38"/>
    <mergeCell ref="BK35:BK38"/>
    <mergeCell ref="G51:J51"/>
    <mergeCell ref="B43:BJ43"/>
    <mergeCell ref="B44:BJ44"/>
    <mergeCell ref="BK45:BK46"/>
    <mergeCell ref="BK41:BK42"/>
    <mergeCell ref="B39:BJ39"/>
    <mergeCell ref="B40:BJ40"/>
    <mergeCell ref="B34:BJ34"/>
    <mergeCell ref="B20:BK20"/>
    <mergeCell ref="B24:BJ24"/>
    <mergeCell ref="BK22:BK23"/>
    <mergeCell ref="B19:BG19"/>
    <mergeCell ref="B25:BJ25"/>
    <mergeCell ref="BK27:BK32"/>
    <mergeCell ref="B33:BJ33"/>
    <mergeCell ref="BK12:BK18"/>
    <mergeCell ref="AP6:AS6"/>
    <mergeCell ref="AT6:AT7"/>
    <mergeCell ref="AU6:AV6"/>
    <mergeCell ref="B10:BK10"/>
    <mergeCell ref="BK4:BK7"/>
    <mergeCell ref="F4:F7"/>
    <mergeCell ref="BI6:BJ6"/>
    <mergeCell ref="AX5:BJ5"/>
    <mergeCell ref="AX6:AX7"/>
    <mergeCell ref="AI5:AI7"/>
    <mergeCell ref="BH6:BH7"/>
    <mergeCell ref="G4:T4"/>
    <mergeCell ref="AF6:AF7"/>
    <mergeCell ref="AG6:AH6"/>
    <mergeCell ref="V5:AH5"/>
    <mergeCell ref="U4:AH4"/>
    <mergeCell ref="R6:R7"/>
    <mergeCell ref="A2:BK2"/>
    <mergeCell ref="I6:L6"/>
    <mergeCell ref="N6:Q6"/>
    <mergeCell ref="H6:H7"/>
    <mergeCell ref="M6:M7"/>
    <mergeCell ref="W6:Z6"/>
    <mergeCell ref="V6:V7"/>
    <mergeCell ref="AA6:AA7"/>
    <mergeCell ref="AB6:AE6"/>
    <mergeCell ref="AJ6:AJ7"/>
    <mergeCell ref="AK6:AN6"/>
    <mergeCell ref="AY6:BB6"/>
    <mergeCell ref="BC6:BC7"/>
    <mergeCell ref="BD6:BG6"/>
    <mergeCell ref="BE3:BK3"/>
    <mergeCell ref="AW4:BJ4"/>
    <mergeCell ref="A4:A7"/>
    <mergeCell ref="D4:D7"/>
    <mergeCell ref="E4:E7"/>
    <mergeCell ref="U5:U7"/>
    <mergeCell ref="A12:A13"/>
    <mergeCell ref="B4:B7"/>
    <mergeCell ref="C4:C7"/>
    <mergeCell ref="G5:G7"/>
    <mergeCell ref="B12:B13"/>
    <mergeCell ref="B9:BG9"/>
    <mergeCell ref="AI4:AV4"/>
    <mergeCell ref="S6:T6"/>
    <mergeCell ref="H5:T5"/>
    <mergeCell ref="AJ5:AV5"/>
    <mergeCell ref="AW5:AW7"/>
    <mergeCell ref="AO6:AO7"/>
  </mergeCells>
  <pageMargins left="0" right="0" top="0.35433070866141736" bottom="0.35433070866141736" header="0.31496062992125984" footer="0.31496062992125984"/>
  <pageSetup paperSize="8" scale="4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Реутова Людмила Игоревна</cp:lastModifiedBy>
  <cp:lastPrinted>2022-01-19T00:07:44Z</cp:lastPrinted>
  <dcterms:created xsi:type="dcterms:W3CDTF">2019-04-04T21:38:43Z</dcterms:created>
  <dcterms:modified xsi:type="dcterms:W3CDTF">2022-03-03T00:08:15Z</dcterms:modified>
</cp:coreProperties>
</file>